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ТЕПЛОТРЕЙД НН\!ЕИАС\!ОТЧЕТЫ ЕИАС\!ОТЧЕТ Федеральный Ф46\2025\"/>
    </mc:Choice>
  </mc:AlternateContent>
  <xr:revisionPtr revIDLastSave="0" documentId="13_ncr:1_{44B95ABD-B4F6-4EB5-82B8-15D2B980701B}" xr6:coauthVersionLast="47" xr6:coauthVersionMax="47" xr10:uidLastSave="{00000000-0000-0000-0000-000000000000}"/>
  <bookViews>
    <workbookView xWindow="-120" yWindow="-120" windowWidth="29040" windowHeight="1584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FILE_STORE_DATA!$B$3:$F$3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EGAL_TF_EXISTENCE_DATA">LEGAL_TF_EXISTENCE!$B$3:$B$3</definedName>
    <definedName name="LEGAL_TF_EXISTENCE_HEADER">LEGAL_TF_EXISTENCE!$A$1:$B$1</definedName>
    <definedName name="LIST_MR_MO_OKTMO">REESTR_MO!$A$2:$D$52</definedName>
    <definedName name="LIST_OKOPF_DATA">LIST_OKOPF!$B$3:$B$99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REESTR_MO!$B$2:$B$2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">REESTR_MO!$B$3:$B$3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">REESTR_MO!$B$4:$B$4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">REESTR_MO!$B$5:$B$5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">REESTR_MO!$B$6:$B$6</definedName>
    <definedName name="MO_LIST_50">REESTR_MO!$B$51:$B$51</definedName>
    <definedName name="MO_LIST_51">REESTR_MO!$B$52:$B$52</definedName>
    <definedName name="MO_LIST_6">REESTR_MO!$B$7:$B$7</definedName>
    <definedName name="MO_LIST_7">REESTR_MO!$B$8:$B$8</definedName>
    <definedName name="MO_LIST_8">REESTR_MO!$B$9:$B$9</definedName>
    <definedName name="MO_LIST_9">REESTR_MO!$B$10:$B$10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REESTR_MO!$E$2:$E$52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REESTR_MO!$C$2:$D$52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RPT_STATISTICS!$A$2:$C$13</definedName>
    <definedName name="RST_LIST_ORG_DATA">RST_LIST_ORG!$B$3:$N$282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</workbook>
</file>

<file path=xl/calcChain.xml><?xml version="1.0" encoding="utf-8"?>
<calcChain xmlns="http://schemas.openxmlformats.org/spreadsheetml/2006/main">
  <c r="G2" i="5" l="1"/>
  <c r="G14" i="5" s="1"/>
  <c r="P105" i="3"/>
  <c r="O105" i="3"/>
  <c r="N105" i="3"/>
  <c r="L105" i="3"/>
  <c r="K105" i="3"/>
  <c r="J105" i="3"/>
  <c r="P103" i="3"/>
  <c r="O103" i="3"/>
  <c r="N103" i="3"/>
  <c r="M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M97" i="3"/>
  <c r="L97" i="3"/>
  <c r="K97" i="3"/>
  <c r="J97" i="3"/>
  <c r="P96" i="3"/>
  <c r="O96" i="3"/>
  <c r="N96" i="3"/>
  <c r="L96" i="3"/>
  <c r="K96" i="3"/>
  <c r="J96" i="3"/>
  <c r="I96" i="3"/>
  <c r="P92" i="3"/>
  <c r="L92" i="3"/>
  <c r="K92" i="3"/>
  <c r="J92" i="3"/>
  <c r="P88" i="3"/>
  <c r="P87" i="3"/>
  <c r="L87" i="3"/>
  <c r="L86" i="3"/>
  <c r="K86" i="3"/>
  <c r="J86" i="3"/>
  <c r="I86" i="3"/>
  <c r="M85" i="3"/>
  <c r="I85" i="3"/>
  <c r="O83" i="3"/>
  <c r="M83" i="3"/>
  <c r="I83" i="3"/>
  <c r="M82" i="3"/>
  <c r="I82" i="3"/>
  <c r="M78" i="3"/>
  <c r="I78" i="3"/>
  <c r="M77" i="3"/>
  <c r="I77" i="3"/>
  <c r="M76" i="3"/>
  <c r="I76" i="3"/>
  <c r="P73" i="3"/>
  <c r="P86" i="3" s="1"/>
  <c r="O73" i="3"/>
  <c r="N73" i="3"/>
  <c r="M73" i="3" s="1"/>
  <c r="L73" i="3"/>
  <c r="L88" i="3" s="1"/>
  <c r="K73" i="3"/>
  <c r="K87" i="3" s="1"/>
  <c r="J73" i="3"/>
  <c r="J87" i="3" s="1"/>
  <c r="I87" i="3" s="1"/>
  <c r="I73" i="3"/>
  <c r="O72" i="3"/>
  <c r="O87" i="3" s="1"/>
  <c r="N72" i="3"/>
  <c r="N92" i="3" s="1"/>
  <c r="M72" i="3"/>
  <c r="M92" i="3" s="1"/>
  <c r="I72" i="3"/>
  <c r="P69" i="3"/>
  <c r="O69" i="3"/>
  <c r="N69" i="3"/>
  <c r="M69" i="3" s="1"/>
  <c r="P68" i="3"/>
  <c r="O68" i="3"/>
  <c r="N68" i="3"/>
  <c r="M68" i="3"/>
  <c r="L68" i="3"/>
  <c r="K68" i="3"/>
  <c r="J68" i="3"/>
  <c r="I68" i="3" s="1"/>
  <c r="M67" i="3"/>
  <c r="I67" i="3"/>
  <c r="M65" i="3"/>
  <c r="I65" i="3"/>
  <c r="M64" i="3"/>
  <c r="I64" i="3"/>
  <c r="M60" i="3"/>
  <c r="I60" i="3"/>
  <c r="I98" i="3" s="1"/>
  <c r="M59" i="3"/>
  <c r="I59" i="3"/>
  <c r="I97" i="3" s="1"/>
  <c r="M58" i="3"/>
  <c r="M96" i="3" s="1"/>
  <c r="I58" i="3"/>
  <c r="P55" i="3"/>
  <c r="P70" i="3" s="1"/>
  <c r="P89" i="3" s="1"/>
  <c r="O55" i="3"/>
  <c r="O70" i="3" s="1"/>
  <c r="N55" i="3"/>
  <c r="N70" i="3" s="1"/>
  <c r="L55" i="3"/>
  <c r="L69" i="3" s="1"/>
  <c r="K55" i="3"/>
  <c r="K69" i="3" s="1"/>
  <c r="J55" i="3"/>
  <c r="J70" i="3" s="1"/>
  <c r="I55" i="3"/>
  <c r="M54" i="3"/>
  <c r="I54" i="3"/>
  <c r="I92" i="3" s="1"/>
  <c r="K49" i="3"/>
  <c r="J49" i="3"/>
  <c r="P48" i="3"/>
  <c r="J48" i="3"/>
  <c r="M47" i="3"/>
  <c r="I47" i="3"/>
  <c r="I105" i="3" s="1"/>
  <c r="M45" i="3"/>
  <c r="I45" i="3"/>
  <c r="M44" i="3"/>
  <c r="I44" i="3"/>
  <c r="M40" i="3"/>
  <c r="I40" i="3"/>
  <c r="M39" i="3"/>
  <c r="I39" i="3"/>
  <c r="M38" i="3"/>
  <c r="I38" i="3"/>
  <c r="P35" i="3"/>
  <c r="P93" i="3" s="1"/>
  <c r="O35" i="3"/>
  <c r="O50" i="3" s="1"/>
  <c r="N35" i="3"/>
  <c r="N50" i="3" s="1"/>
  <c r="M35" i="3"/>
  <c r="L35" i="3"/>
  <c r="L50" i="3" s="1"/>
  <c r="K35" i="3"/>
  <c r="K50" i="3" s="1"/>
  <c r="J35" i="3"/>
  <c r="J50" i="3" s="1"/>
  <c r="I50" i="3" s="1"/>
  <c r="M34" i="3"/>
  <c r="I34" i="3"/>
  <c r="J32" i="3"/>
  <c r="P30" i="3"/>
  <c r="O30" i="3"/>
  <c r="N30" i="3"/>
  <c r="M30" i="3" s="1"/>
  <c r="M29" i="3"/>
  <c r="M105" i="3" s="1"/>
  <c r="I29" i="3"/>
  <c r="M27" i="3"/>
  <c r="I27" i="3"/>
  <c r="I103" i="3" s="1"/>
  <c r="M26" i="3"/>
  <c r="M102" i="3" s="1"/>
  <c r="I26" i="3"/>
  <c r="M22" i="3"/>
  <c r="M98" i="3" s="1"/>
  <c r="I22" i="3"/>
  <c r="M21" i="3"/>
  <c r="I21" i="3"/>
  <c r="M20" i="3"/>
  <c r="I20" i="3"/>
  <c r="P17" i="3"/>
  <c r="P31" i="3" s="1"/>
  <c r="O17" i="3"/>
  <c r="O93" i="3" s="1"/>
  <c r="N17" i="3"/>
  <c r="N32" i="3" s="1"/>
  <c r="M17" i="3"/>
  <c r="L17" i="3"/>
  <c r="L32" i="3" s="1"/>
  <c r="K17" i="3"/>
  <c r="K32" i="3" s="1"/>
  <c r="J17" i="3"/>
  <c r="I17" i="3" s="1"/>
  <c r="M16" i="3"/>
  <c r="I16" i="3"/>
  <c r="D9" i="3"/>
  <c r="H85" i="2"/>
  <c r="H80" i="2"/>
  <c r="E54" i="2"/>
  <c r="E52" i="2"/>
  <c r="H43" i="2"/>
  <c r="P29" i="2"/>
  <c r="E8" i="2"/>
  <c r="K51" i="3" l="1"/>
  <c r="M50" i="3"/>
  <c r="N51" i="3"/>
  <c r="N89" i="3"/>
  <c r="M70" i="3"/>
  <c r="L51" i="3"/>
  <c r="L130" i="3" s="1"/>
  <c r="P128" i="3"/>
  <c r="I93" i="3"/>
  <c r="I32" i="3"/>
  <c r="K48" i="3"/>
  <c r="I48" i="3" s="1"/>
  <c r="O49" i="3"/>
  <c r="M55" i="3"/>
  <c r="M93" i="3" s="1"/>
  <c r="L93" i="3"/>
  <c r="P106" i="3"/>
  <c r="K31" i="3"/>
  <c r="O32" i="3"/>
  <c r="M32" i="3" s="1"/>
  <c r="K70" i="3"/>
  <c r="K89" i="3" s="1"/>
  <c r="N86" i="3"/>
  <c r="J88" i="3"/>
  <c r="I88" i="3" s="1"/>
  <c r="J93" i="3"/>
  <c r="N106" i="3"/>
  <c r="J108" i="3"/>
  <c r="N128" i="3"/>
  <c r="J30" i="3"/>
  <c r="L48" i="3"/>
  <c r="K30" i="3"/>
  <c r="I35" i="3"/>
  <c r="N88" i="3"/>
  <c r="N108" i="3" s="1"/>
  <c r="N93" i="3"/>
  <c r="L31" i="3"/>
  <c r="P32" i="3"/>
  <c r="N49" i="3"/>
  <c r="J51" i="3"/>
  <c r="L70" i="3"/>
  <c r="L89" i="3" s="1"/>
  <c r="O86" i="3"/>
  <c r="O106" i="3" s="1"/>
  <c r="K88" i="3"/>
  <c r="K93" i="3"/>
  <c r="N31" i="3"/>
  <c r="P49" i="3"/>
  <c r="P129" i="3" s="1"/>
  <c r="J69" i="3"/>
  <c r="I69" i="3" s="1"/>
  <c r="O31" i="3"/>
  <c r="L30" i="3"/>
  <c r="N48" i="3"/>
  <c r="M48" i="3" s="1"/>
  <c r="O88" i="3"/>
  <c r="O89" i="3" s="1"/>
  <c r="J31" i="3"/>
  <c r="L49" i="3"/>
  <c r="I49" i="3" s="1"/>
  <c r="P50" i="3"/>
  <c r="O48" i="3"/>
  <c r="N87" i="3"/>
  <c r="M87" i="3" s="1"/>
  <c r="G5" i="5"/>
  <c r="G6" i="5"/>
  <c r="O92" i="3"/>
  <c r="G9" i="5"/>
  <c r="G10" i="5"/>
  <c r="G13" i="5"/>
  <c r="M89" i="3" l="1"/>
  <c r="M49" i="3"/>
  <c r="L128" i="3"/>
  <c r="L106" i="3"/>
  <c r="P51" i="3"/>
  <c r="P130" i="3" s="1"/>
  <c r="P108" i="3"/>
  <c r="I108" i="3"/>
  <c r="M86" i="3"/>
  <c r="M128" i="3" s="1"/>
  <c r="O128" i="3"/>
  <c r="N130" i="3"/>
  <c r="I31" i="3"/>
  <c r="J129" i="3"/>
  <c r="J107" i="3"/>
  <c r="J130" i="3"/>
  <c r="I51" i="3"/>
  <c r="I130" i="3" s="1"/>
  <c r="L129" i="3"/>
  <c r="L107" i="3"/>
  <c r="O51" i="3"/>
  <c r="O130" i="3" s="1"/>
  <c r="O108" i="3"/>
  <c r="M106" i="3"/>
  <c r="K130" i="3"/>
  <c r="O129" i="3"/>
  <c r="O107" i="3"/>
  <c r="N129" i="3"/>
  <c r="N107" i="3"/>
  <c r="M31" i="3"/>
  <c r="K129" i="3"/>
  <c r="K107" i="3"/>
  <c r="K108" i="3"/>
  <c r="M88" i="3"/>
  <c r="M108" i="3" s="1"/>
  <c r="K106" i="3"/>
  <c r="K128" i="3"/>
  <c r="P107" i="3"/>
  <c r="I70" i="3"/>
  <c r="J89" i="3"/>
  <c r="I89" i="3" s="1"/>
  <c r="J128" i="3"/>
  <c r="J106" i="3"/>
  <c r="I30" i="3"/>
  <c r="L108" i="3"/>
  <c r="M107" i="3" l="1"/>
  <c r="M129" i="3"/>
  <c r="I106" i="3"/>
  <c r="I128" i="3"/>
  <c r="I129" i="3"/>
  <c r="I107" i="3"/>
  <c r="M51" i="3"/>
  <c r="M130" i="3" s="1"/>
</calcChain>
</file>

<file path=xl/sharedStrings.xml><?xml version="1.0" encoding="utf-8"?>
<sst xmlns="http://schemas.openxmlformats.org/spreadsheetml/2006/main" count="4358" uniqueCount="1603">
  <si>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</si>
  <si>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</si>
  <si>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</si>
  <si>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</si>
  <si>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</si>
  <si>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</si>
  <si>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</si>
  <si>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</si>
  <si>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</si>
  <si>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</si>
  <si>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</si>
  <si>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</si>
  <si>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</si>
  <si>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</si>
  <si>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</si>
  <si>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</si>
  <si>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</si>
  <si>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</si>
  <si>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</si>
  <si>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Нижегородская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</si>
  <si>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</si>
  <si>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</si>
  <si>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</si>
  <si>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</si>
  <si>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</si>
  <si>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</si>
  <si>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</si>
  <si>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</si>
  <si>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</si>
  <si>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</si>
  <si>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rptMonth</t>
  </si>
  <si>
    <t>Тип отчётного месяца</t>
  </si>
  <si>
    <t>итог за год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</si>
  <si>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</si>
  <si>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</si>
  <si>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</si>
  <si>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</si>
  <si>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ОБЩЕСТВО С ОГРАНИЧЕННОЙ ОТВЕТСТВЕННОСТЬЮ "ТЕПЛОТРЕЙД-НН"</t>
  </si>
  <si>
    <t>org</t>
  </si>
  <si>
    <t>ИНН</t>
  </si>
  <si>
    <t>5263148447</t>
  </si>
  <si>
    <t>inn</t>
  </si>
  <si>
    <t>КПП</t>
  </si>
  <si>
    <t>526301001</t>
  </si>
  <si>
    <t>kpp</t>
  </si>
  <si>
    <t>ОГРН</t>
  </si>
  <si>
    <t>1215200044070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</si>
  <si>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</si>
  <si>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</si>
  <si>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</si>
  <si>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</si>
  <si>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</si>
  <si>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</si>
  <si>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</si>
  <si>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</si>
  <si>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</si>
  <si>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</si>
  <si>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</si>
  <si>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</si>
  <si>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</si>
  <si>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</si>
  <si>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</si>
  <si>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</si>
  <si>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50428387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</si>
  <si>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</si>
  <si>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</si>
  <si>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</si>
  <si>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</si>
  <si>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</si>
  <si>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</si>
  <si>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Нижний Новгород</t>
  </si>
  <si>
    <t>mr</t>
  </si>
  <si>
    <t>Муниципальное образование</t>
  </si>
  <si>
    <t>mo</t>
  </si>
  <si>
    <t>ОКТМО</t>
  </si>
  <si>
    <t>22701000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</si>
  <si>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</si>
  <si>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</si>
  <si>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</si>
  <si>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</si>
  <si>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</si>
  <si>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</si>
  <si>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</si>
  <si>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</si>
  <si>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</si>
  <si>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</si>
  <si>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</si>
  <si>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</si>
  <si>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</si>
  <si>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</si>
  <si>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</si>
  <si>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603037, Нижегородская обл., г. Н. Новгород, г.о. Н. Новгород, ул. Торфяная, дом 30 Е, помещение П1, комната 74</t>
  </si>
  <si>
    <t>addressLegal</t>
  </si>
  <si>
    <t>Почтовый</t>
  </si>
  <si>
    <t>addressPost</t>
  </si>
  <si>
    <t>Руководитель</t>
  </si>
  <si>
    <t>ФИО</t>
  </si>
  <si>
    <t>Горячев Андрей Юрьевич</t>
  </si>
  <si>
    <t>nameCEO</t>
  </si>
  <si>
    <t>Контактный телефон</t>
  </si>
  <si>
    <t>+7 951-914-91-30</t>
  </si>
  <si>
    <t>phoneCEO</t>
  </si>
  <si>
    <t>Главный бухгалтер</t>
  </si>
  <si>
    <t>Светославская Наталия Викторовна</t>
  </si>
  <si>
    <t>nameAccountant</t>
  </si>
  <si>
    <t>(831) 223-98-20</t>
  </si>
  <si>
    <t>phoneAccountant</t>
  </si>
  <si>
    <t>Должностное лицо, ответственное за составление формы</t>
  </si>
  <si>
    <t>Киткова Ольга Борисовна</t>
  </si>
  <si>
    <t>nameReporting</t>
  </si>
  <si>
    <t>Должность</t>
  </si>
  <si>
    <t>ведущий экономист</t>
  </si>
  <si>
    <t>positionReporting</t>
  </si>
  <si>
    <t>(831) 223-98-18</t>
  </si>
  <si>
    <t>phoneReporting</t>
  </si>
  <si>
    <t>e-mail</t>
  </si>
  <si>
    <t>TeplotradeNN@yandex.ru</t>
  </si>
  <si>
    <t>emailReporting</t>
  </si>
  <si>
    <t>Дата последнего обновления реестра организаций: 13.02.2025, 09:15:54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</si>
  <si>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</si>
  <si>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</si>
  <si>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</si>
  <si>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</si>
  <si>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</si>
  <si>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</si>
  <si>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</si>
  <si>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</si>
  <si>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</si>
  <si>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</si>
  <si>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</si>
  <si>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</si>
  <si>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</si>
  <si>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</si>
  <si>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</si>
  <si>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</si>
  <si>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</si>
  <si>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</si>
  <si>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</si>
  <si>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</si>
  <si>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</si>
  <si>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</si>
  <si>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</si>
  <si>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</si>
  <si>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</si>
  <si>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</si>
  <si>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</si>
  <si>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</si>
  <si>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</si>
  <si>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</si>
  <si>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</si>
  <si>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</si>
  <si>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</si>
  <si>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</si>
  <si>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</si>
  <si>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</si>
  <si>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</si>
  <si>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</si>
  <si>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</si>
  <si>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</si>
  <si>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</si>
  <si>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</si>
  <si>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</si>
  <si>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</si>
  <si>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</si>
  <si>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</si>
  <si>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</si>
  <si>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</si>
  <si>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</si>
  <si>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</si>
  <si>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</si>
  <si>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</si>
  <si>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</si>
  <si>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</si>
  <si>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</si>
  <si>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</si>
  <si>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</si>
  <si>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</si>
  <si>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</si>
  <si>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</si>
  <si>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</si>
  <si>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</si>
  <si>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</si>
  <si>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</si>
  <si>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</si>
  <si>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</si>
  <si>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</si>
  <si>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</si>
  <si>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</si>
  <si>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</si>
  <si>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</si>
  <si>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</si>
  <si>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</si>
  <si>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</si>
  <si>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</si>
  <si>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</si>
  <si>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</si>
  <si>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</si>
  <si>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</si>
  <si>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</si>
  <si>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</si>
  <si>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</si>
  <si>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</si>
  <si>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</si>
  <si>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</si>
  <si>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</si>
  <si>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</si>
  <si>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</si>
  <si>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</si>
  <si>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</si>
  <si>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</si>
  <si>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</si>
  <si>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</si>
  <si>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</si>
  <si>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</si>
  <si>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</si>
  <si>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</si>
  <si>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</si>
  <si>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</si>
  <si>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</si>
  <si>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</si>
  <si>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</si>
  <si>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</si>
  <si>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</si>
  <si>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</si>
  <si>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</si>
  <si>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</si>
  <si>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</si>
  <si>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</si>
  <si>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</si>
  <si>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</si>
  <si>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</si>
  <si>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teplotreidnn</t>
  </si>
  <si>
    <t>LOGIN</t>
  </si>
  <si>
    <t>MONTH_LIST</t>
  </si>
  <si>
    <t>YEAR_LIST</t>
  </si>
  <si>
    <t>Амурская область</t>
  </si>
  <si>
    <t>RU28</t>
  </si>
  <si>
    <t>да</t>
  </si>
  <si>
    <t>26C96BF4599E4041D99E16E65D35FE76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</si>
  <si>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</si>
  <si>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</si>
  <si>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</si>
  <si>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</si>
  <si>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</si>
  <si>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</si>
  <si>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</si>
  <si>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</si>
  <si>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</si>
  <si>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</si>
  <si>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</si>
  <si>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</si>
  <si>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CAzbUbEHmkkEKVYrzWzxyrqyooxZpgdwvAmdNRyCHGHTwakvMGAnvJFroxBKIhEh109i194i238i134, 212i42i44i60604593B440AEC2C751DBB4EEAD121C6518dNOVd2511t49t52t357308000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</si>
  <si>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</si>
  <si>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</si>
  <si>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</si>
  <si>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</si>
  <si>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</si>
  <si>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</si>
  <si>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</si>
  <si>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</si>
  <si>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</si>
  <si>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</si>
  <si>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</si>
  <si>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</si>
  <si>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</si>
  <si>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</si>
  <si>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</si>
  <si>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</si>
  <si>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</si>
  <si>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</si>
  <si>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</si>
  <si>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</si>
  <si>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</si>
  <si>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</si>
  <si>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</si>
  <si>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</si>
  <si>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</si>
  <si>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</si>
  <si>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</si>
  <si>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</si>
  <si>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</si>
  <si>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</si>
  <si>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</si>
  <si>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</si>
  <si>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</si>
  <si>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</si>
  <si>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</si>
  <si>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</si>
  <si>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</si>
  <si>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</si>
  <si>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</si>
  <si>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</si>
  <si>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</si>
  <si>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</si>
  <si>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</si>
  <si>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</si>
  <si>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</si>
  <si>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</si>
  <si>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</si>
  <si>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</si>
  <si>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</si>
  <si>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</si>
  <si>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</si>
  <si>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</si>
  <si>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</si>
  <si>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</si>
  <si>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</si>
  <si>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</si>
  <si>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</si>
  <si>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</si>
  <si>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</si>
  <si>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</si>
  <si>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</si>
  <si>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</si>
  <si>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</si>
  <si>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</si>
  <si>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</si>
  <si>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</si>
  <si>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</si>
  <si>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</si>
  <si>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</si>
  <si>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</si>
  <si>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</si>
  <si>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</si>
  <si>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</si>
  <si>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</si>
  <si>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</si>
  <si>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</si>
  <si>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</si>
  <si>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</si>
  <si>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</si>
  <si>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</si>
  <si>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</si>
  <si>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</si>
  <si>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</si>
  <si>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</si>
  <si>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</si>
  <si>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</si>
  <si>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</si>
  <si>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</si>
  <si>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</si>
  <si>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</si>
  <si>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</si>
  <si>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</si>
  <si>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</si>
  <si>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</si>
  <si>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</si>
  <si>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</si>
  <si>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</si>
  <si>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</si>
  <si>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</si>
  <si>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</si>
  <si>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</si>
  <si>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</si>
  <si>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</si>
  <si>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</si>
  <si>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</si>
  <si>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</si>
  <si>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</si>
  <si>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</si>
  <si>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</si>
  <si>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</si>
  <si>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</si>
  <si>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</si>
  <si>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</si>
  <si>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</si>
  <si>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</si>
  <si>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</si>
  <si>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</si>
  <si>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</si>
  <si>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</si>
  <si>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</si>
  <si>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</si>
  <si>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</si>
  <si>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</si>
  <si>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</si>
  <si>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</si>
  <si>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</si>
  <si>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</si>
  <si>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</si>
  <si>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</si>
  <si>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</si>
  <si>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</si>
  <si>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</si>
  <si>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</si>
  <si>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</si>
  <si>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</si>
  <si>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</si>
  <si>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</si>
  <si>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</si>
  <si>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</si>
  <si>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</si>
  <si>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</si>
  <si>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</si>
  <si>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</si>
  <si>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</si>
  <si>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</si>
  <si>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</si>
  <si>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</si>
  <si>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</si>
  <si>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</si>
  <si>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</si>
  <si>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</si>
  <si>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</si>
  <si>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</si>
  <si>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</si>
  <si>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</si>
  <si>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</si>
  <si>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</si>
  <si>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</si>
  <si>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</si>
  <si>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</si>
  <si>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</si>
  <si>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</si>
  <si>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</si>
  <si>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</si>
  <si>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</si>
  <si>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</si>
  <si>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</si>
  <si>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</si>
  <si>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</si>
  <si>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</si>
  <si>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</si>
  <si>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</si>
  <si>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</si>
  <si>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</si>
  <si>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</si>
  <si>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</si>
  <si>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</si>
  <si>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</si>
  <si>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</si>
  <si>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</si>
  <si>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</si>
  <si>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</si>
  <si>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</si>
  <si>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</si>
  <si>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</si>
  <si>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</si>
  <si>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</si>
  <si>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</si>
  <si>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</si>
  <si>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</si>
  <si>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</si>
  <si>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</si>
  <si>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</si>
  <si>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</si>
  <si>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</si>
  <si>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</si>
  <si>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</si>
  <si>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</si>
  <si>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</si>
  <si>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</si>
  <si>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</si>
  <si>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</si>
  <si>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</si>
  <si>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</si>
  <si>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</si>
  <si>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</si>
  <si>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</si>
  <si>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</si>
  <si>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</si>
  <si>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</si>
  <si>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</si>
  <si>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</si>
  <si>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</si>
  <si>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</si>
  <si>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</si>
  <si>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</si>
  <si>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</si>
  <si>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</si>
  <si>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</si>
  <si>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</si>
  <si>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</si>
  <si>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</si>
  <si>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</si>
  <si>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</si>
  <si>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</si>
  <si>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</si>
  <si>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</si>
  <si>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</si>
  <si>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</si>
  <si>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</si>
  <si>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</si>
  <si>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</si>
  <si>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</si>
  <si>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</si>
  <si>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</si>
  <si>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</si>
  <si>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</si>
  <si>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</si>
  <si>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</si>
  <si>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</si>
  <si>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</si>
  <si>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</si>
  <si>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2025-12-01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</si>
  <si>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</si>
  <si>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</si>
  <si>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</si>
  <si>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</si>
  <si>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</si>
  <si>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</si>
  <si>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</si>
  <si>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</si>
  <si>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</si>
  <si>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</si>
  <si>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</si>
  <si>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</si>
  <si>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</si>
  <si>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</si>
  <si>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</si>
  <si>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</si>
  <si>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</si>
  <si>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</si>
  <si>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</si>
  <si>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</si>
  <si>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</si>
  <si>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</si>
  <si>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</si>
  <si>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</si>
  <si>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</si>
  <si>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</si>
  <si>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</si>
  <si>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</si>
  <si>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</si>
  <si>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</si>
  <si>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</si>
  <si>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</si>
  <si>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</si>
  <si>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</si>
  <si>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</si>
  <si>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</si>
  <si>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</si>
  <si>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</si>
  <si>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</si>
  <si>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</si>
  <si>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</si>
  <si>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</si>
  <si>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</si>
  <si>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</si>
  <si>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</si>
  <si>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</si>
  <si>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</si>
  <si>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</si>
  <si>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</si>
  <si>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</si>
  <si>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</si>
  <si>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</si>
  <si>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</si>
  <si>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АНО "Парк мастеров Нижполиграф"</t>
  </si>
  <si>
    <t>5260471963</t>
  </si>
  <si>
    <t>526001001</t>
  </si>
  <si>
    <t>1205200023775</t>
  </si>
  <si>
    <t>АО "78 ДОК Н.М."</t>
  </si>
  <si>
    <t>5257052472</t>
  </si>
  <si>
    <t>525701001</t>
  </si>
  <si>
    <t>1025202393193</t>
  </si>
  <si>
    <t>АО "АМЗ"</t>
  </si>
  <si>
    <t>5243001767</t>
  </si>
  <si>
    <t>525350001</t>
  </si>
  <si>
    <t>1025201335730</t>
  </si>
  <si>
    <t>город Арзамас</t>
  </si>
  <si>
    <t>22703000</t>
  </si>
  <si>
    <t>АО "АПЗ"</t>
  </si>
  <si>
    <t>5243001742</t>
  </si>
  <si>
    <t>524301001</t>
  </si>
  <si>
    <t>1025201334850</t>
  </si>
  <si>
    <t>АО "ВМЗ"</t>
  </si>
  <si>
    <t>5247004695</t>
  </si>
  <si>
    <t>524701001</t>
  </si>
  <si>
    <t>1025201632610</t>
  </si>
  <si>
    <t>город Выкса</t>
  </si>
  <si>
    <t>22715000</t>
  </si>
  <si>
    <t>АО "ВОЛГА-ФЛОТ"</t>
  </si>
  <si>
    <t>5260902190</t>
  </si>
  <si>
    <t>1025203016717</t>
  </si>
  <si>
    <t>АО "ВЫКСАТЕПЛОЭНЕРГО"</t>
  </si>
  <si>
    <t>5247055114</t>
  </si>
  <si>
    <t>1195275024812</t>
  </si>
  <si>
    <t>АО "Волга"</t>
  </si>
  <si>
    <t>5244009279</t>
  </si>
  <si>
    <t>524401001</t>
  </si>
  <si>
    <t>1025201418989</t>
  </si>
  <si>
    <t>Балахнинский муниципальный округ</t>
  </si>
  <si>
    <t>22505000</t>
  </si>
  <si>
    <t>АО "Гидроагрегат"</t>
  </si>
  <si>
    <t>5252000470</t>
  </si>
  <si>
    <t>525201001</t>
  </si>
  <si>
    <t>1025202124100</t>
  </si>
  <si>
    <t>Павловский муниципальный округ</t>
  </si>
  <si>
    <t>22542000</t>
  </si>
  <si>
    <t>АО "ДРСП"</t>
  </si>
  <si>
    <t>5239006515</t>
  </si>
  <si>
    <t>523901001</t>
  </si>
  <si>
    <t>1025201289519</t>
  </si>
  <si>
    <t>город Шахунья</t>
  </si>
  <si>
    <t>22758000</t>
  </si>
  <si>
    <t>АО "ЖКХ "КАЛИКИНСКОЕ"</t>
  </si>
  <si>
    <t>5246038236</t>
  </si>
  <si>
    <t>524601001</t>
  </si>
  <si>
    <t>1105246000760</t>
  </si>
  <si>
    <t>город Бор</t>
  </si>
  <si>
    <t>22712000</t>
  </si>
  <si>
    <t>АО "ЗАВОД "ЭЛЕКТРОМАШ"</t>
  </si>
  <si>
    <t>5263125030</t>
  </si>
  <si>
    <t>1165275027708</t>
  </si>
  <si>
    <t>АО "ЗАВОД КРАСНЫЙ ЯКОРЬ"</t>
  </si>
  <si>
    <t>5257005049</t>
  </si>
  <si>
    <t>1025202391466</t>
  </si>
  <si>
    <t>АО "ЛЕГМАШ"</t>
  </si>
  <si>
    <t>5243001862</t>
  </si>
  <si>
    <t>1025201335774</t>
  </si>
  <si>
    <t>АО "МЕЛЬИНВЕСТ"</t>
  </si>
  <si>
    <t>5257003490</t>
  </si>
  <si>
    <t>1025202399276</t>
  </si>
  <si>
    <t>АО "Международный Аэропорт Нижний Новгород"</t>
  </si>
  <si>
    <t>5256045754</t>
  </si>
  <si>
    <t>525601001</t>
  </si>
  <si>
    <t>1035204887497</t>
  </si>
  <si>
    <t>АО "Молоко"</t>
  </si>
  <si>
    <t>5239001108</t>
  </si>
  <si>
    <t>1025201286395</t>
  </si>
  <si>
    <t>АО "НАС"</t>
  </si>
  <si>
    <t>5257001277</t>
  </si>
  <si>
    <t>1025202391763</t>
  </si>
  <si>
    <t>АО "НЗ 70-ЛЕТИЯ ПОБЕДЫ"</t>
  </si>
  <si>
    <t>5259113339</t>
  </si>
  <si>
    <t>525901001</t>
  </si>
  <si>
    <t>1145259004296</t>
  </si>
  <si>
    <t>АО "НЗСМ"</t>
  </si>
  <si>
    <t>5223000035</t>
  </si>
  <si>
    <t>522301001</t>
  </si>
  <si>
    <t>1025201634160</t>
  </si>
  <si>
    <t>Навашинский</t>
  </si>
  <si>
    <t>22730000</t>
  </si>
  <si>
    <t>АО "НИТЕЛ"</t>
  </si>
  <si>
    <t>5261001745</t>
  </si>
  <si>
    <t>526101001</t>
  </si>
  <si>
    <t>1025203563879</t>
  </si>
  <si>
    <t>АО "НМЖК"</t>
  </si>
  <si>
    <t>5257003806</t>
  </si>
  <si>
    <t>1025202391830</t>
  </si>
  <si>
    <t>АО "ННПО имени М.В. Фрунзе"</t>
  </si>
  <si>
    <t>5261077695</t>
  </si>
  <si>
    <t>1115261005738</t>
  </si>
  <si>
    <t>АО "НОКК" (Балахнинский филиал)</t>
  </si>
  <si>
    <t>5260267654</t>
  </si>
  <si>
    <t>524443001</t>
  </si>
  <si>
    <t>1095260013793</t>
  </si>
  <si>
    <t>АО "НОКК" (Богородский филиал)</t>
  </si>
  <si>
    <t>524543001</t>
  </si>
  <si>
    <t>Богородский муниципальный округ</t>
  </si>
  <si>
    <t>22507000</t>
  </si>
  <si>
    <t>город Дзержинск</t>
  </si>
  <si>
    <t>22721000</t>
  </si>
  <si>
    <t>АО "НОКК" (Ветлужский филиал)</t>
  </si>
  <si>
    <t>523543002</t>
  </si>
  <si>
    <t>Ветлужский муниципальный округ</t>
  </si>
  <si>
    <t>22518000</t>
  </si>
  <si>
    <t>АО "НОКК" (Володарский филиал)</t>
  </si>
  <si>
    <t>524943001</t>
  </si>
  <si>
    <t>Володарский муниципальный округ</t>
  </si>
  <si>
    <t>22520000</t>
  </si>
  <si>
    <t>АО "НОКК" (Семеновский филиал)</t>
  </si>
  <si>
    <t>522843001</t>
  </si>
  <si>
    <t>Семеновский</t>
  </si>
  <si>
    <t>22737000</t>
  </si>
  <si>
    <t>АО "НОКК" (Сеченовский филиал)</t>
  </si>
  <si>
    <t>523043001</t>
  </si>
  <si>
    <t>Сеченовский муниципальный округ</t>
  </si>
  <si>
    <t>22549000</t>
  </si>
  <si>
    <t>АО "НОКК" (Шахунский филиал)</t>
  </si>
  <si>
    <t>523943001</t>
  </si>
  <si>
    <t>АО "Нормаль"</t>
  </si>
  <si>
    <t>5257005345</t>
  </si>
  <si>
    <t>1025202399958</t>
  </si>
  <si>
    <t>АО "СГК"</t>
  </si>
  <si>
    <t>5254082550</t>
  </si>
  <si>
    <t>525401001</t>
  </si>
  <si>
    <t>1085254000358</t>
  </si>
  <si>
    <t>ЗАТО город Саров</t>
  </si>
  <si>
    <t>22704000</t>
  </si>
  <si>
    <t>АО "СИБУР-НЕФТЕХИМ"</t>
  </si>
  <si>
    <t>5249051203</t>
  </si>
  <si>
    <t>1025201738693</t>
  </si>
  <si>
    <t>АО "СТСК"</t>
  </si>
  <si>
    <t>5254082630</t>
  </si>
  <si>
    <t>1085254000446</t>
  </si>
  <si>
    <t>АО "Теплоэнерго"</t>
  </si>
  <si>
    <t>5257087027</t>
  </si>
  <si>
    <t>1065257065500</t>
  </si>
  <si>
    <t>город Чкаловск</t>
  </si>
  <si>
    <t>22755000</t>
  </si>
  <si>
    <t>АО "Транспневматика"</t>
  </si>
  <si>
    <t>5224001190</t>
  </si>
  <si>
    <t>522401001</t>
  </si>
  <si>
    <t>1025202198053</t>
  </si>
  <si>
    <t>город Первомайск</t>
  </si>
  <si>
    <t>22734000</t>
  </si>
  <si>
    <t>АО "ЭСК"</t>
  </si>
  <si>
    <t>5262054490</t>
  </si>
  <si>
    <t>1025203742244</t>
  </si>
  <si>
    <t>АО «ХОХЛОМСКАЯ РОСПИСЬ»</t>
  </si>
  <si>
    <t>5228001113</t>
  </si>
  <si>
    <t>522801001</t>
  </si>
  <si>
    <t>1025201078176</t>
  </si>
  <si>
    <t>АО АНПП "ТЕМП-АВИА"</t>
  </si>
  <si>
    <t>5243001887</t>
  </si>
  <si>
    <t>1025201335994</t>
  </si>
  <si>
    <t>АО НПП "Полет"</t>
  </si>
  <si>
    <t>5258100129</t>
  </si>
  <si>
    <t>525801001</t>
  </si>
  <si>
    <t>1115258007688</t>
  </si>
  <si>
    <t>АО хладокомбинат "Заречный"</t>
  </si>
  <si>
    <t>5258000780</t>
  </si>
  <si>
    <t>1025202605922</t>
  </si>
  <si>
    <t>БОГОЯВЛЕНСКОЕ МУМППЖКХ</t>
  </si>
  <si>
    <t>5215010375</t>
  </si>
  <si>
    <t>521501001</t>
  </si>
  <si>
    <t>1025201992771</t>
  </si>
  <si>
    <t>Дальнеконстантиновский муниципальный округ</t>
  </si>
  <si>
    <t>22530000</t>
  </si>
  <si>
    <t>Богородский филиал ООО "Арзамасское ПО "Автопровод"</t>
  </si>
  <si>
    <t>5243002464</t>
  </si>
  <si>
    <t>524502001</t>
  </si>
  <si>
    <t>1025201339052</t>
  </si>
  <si>
    <t>ГАПОУ "ПЕРЕВОЗСКИЙ СТРОИТЕЛЬНЫЙ КОЛЛЕДЖ"</t>
  </si>
  <si>
    <t>5225001122</t>
  </si>
  <si>
    <t>522501001</t>
  </si>
  <si>
    <t>1025201018072</t>
  </si>
  <si>
    <t>Перевозский</t>
  </si>
  <si>
    <t>22739000</t>
  </si>
  <si>
    <t>ГБПОУ ЛПК</t>
  </si>
  <si>
    <t>5221004309</t>
  </si>
  <si>
    <t>522101001</t>
  </si>
  <si>
    <t>1025200912142</t>
  </si>
  <si>
    <t>Лукояновский муниципальный округ</t>
  </si>
  <si>
    <t>22539000</t>
  </si>
  <si>
    <t>ГБПОУ СПАССКИЙ АПТ</t>
  </si>
  <si>
    <t>5232001606</t>
  </si>
  <si>
    <t>523201001</t>
  </si>
  <si>
    <t>1025200933867</t>
  </si>
  <si>
    <t>Спасский муниципальный округ</t>
  </si>
  <si>
    <t>22551000</t>
  </si>
  <si>
    <t>ГБУ "Варнавинский ПНИ"</t>
  </si>
  <si>
    <t>5207002268</t>
  </si>
  <si>
    <t>520701001</t>
  </si>
  <si>
    <t>1025200869847</t>
  </si>
  <si>
    <t>Варнавинский муниципальный округ</t>
  </si>
  <si>
    <t>22515000</t>
  </si>
  <si>
    <t>ГБУ "Решетихинский ПНИ"</t>
  </si>
  <si>
    <t>5214003022</t>
  </si>
  <si>
    <t>521401001</t>
  </si>
  <si>
    <t>1025201749198</t>
  </si>
  <si>
    <t>ГБУ ОСРЦИ "Пушкино"</t>
  </si>
  <si>
    <t>5249050312</t>
  </si>
  <si>
    <t>524901001</t>
  </si>
  <si>
    <t>1025201764400</t>
  </si>
  <si>
    <t>ГБУ СРЦИ "КРАСНЫЙ ЯР"</t>
  </si>
  <si>
    <t>5235001940</t>
  </si>
  <si>
    <t>523501001</t>
  </si>
  <si>
    <t>1025201205182</t>
  </si>
  <si>
    <t>Уренский муниципальный округ</t>
  </si>
  <si>
    <t>22554000</t>
  </si>
  <si>
    <t>ГБУ ССОН "АВТОЗАВОДСКИЙ ДОМ ДЛЯ ДЕТЕЙ "НАДЕЖДА"</t>
  </si>
  <si>
    <t>5256026159</t>
  </si>
  <si>
    <t>1025202273788</t>
  </si>
  <si>
    <t>ГБУЗ НО "КИСЕЛИХИНСКИЙ ОБЛАСТНОЙ ТЕРАПЕВТИЧЕСКИЙ ГОСПИТАЛЬ ДЛЯ ВЕТЕРАНОВ ВОЙН"</t>
  </si>
  <si>
    <t>5246010400</t>
  </si>
  <si>
    <t>1025201525524</t>
  </si>
  <si>
    <t>ГКОУ "ПАВЛОВСКИЙ САНАТОРНЫЙ ДЕТСКИЙ ДОМ"</t>
  </si>
  <si>
    <t>5252008631</t>
  </si>
  <si>
    <t>1025202124078</t>
  </si>
  <si>
    <t>Горьковская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</si>
  <si>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</si>
  <si>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525745041</t>
  </si>
  <si>
    <t>1037739877295</t>
  </si>
  <si>
    <t>Городецкий муниципальный округ</t>
  </si>
  <si>
    <t>22528000</t>
  </si>
  <si>
    <t>Сергачский муниципальный округ</t>
  </si>
  <si>
    <t>22548000</t>
  </si>
  <si>
    <t>Дальнеконстантиновское МУПП ЖКХ</t>
  </si>
  <si>
    <t>5215001934</t>
  </si>
  <si>
    <t>1105250001460</t>
  </si>
  <si>
    <t>ЗАО "Завод "Труд"</t>
  </si>
  <si>
    <t>5261005718</t>
  </si>
  <si>
    <t>1025203575540</t>
  </si>
  <si>
    <t>ЗАО "Концерн "Термаль"</t>
  </si>
  <si>
    <t>5261017382</t>
  </si>
  <si>
    <t>1025203560854</t>
  </si>
  <si>
    <t>ЗАО МЗ "РИЛС"</t>
  </si>
  <si>
    <t>5262020719</t>
  </si>
  <si>
    <t>526201001</t>
  </si>
  <si>
    <t>1025203760053</t>
  </si>
  <si>
    <t>ИП Копытова Н.В.</t>
  </si>
  <si>
    <t>523903931595</t>
  </si>
  <si>
    <t>312523517800033</t>
  </si>
  <si>
    <t>ИП МИХЕЕВ АНДРЕЙ ЛЕОНИДОВИЧ</t>
  </si>
  <si>
    <t>370202154863</t>
  </si>
  <si>
    <t>314370231100012</t>
  </si>
  <si>
    <t>ИП Павлов А.В.</t>
  </si>
  <si>
    <t>524402453501</t>
  </si>
  <si>
    <t>321527500111925</t>
  </si>
  <si>
    <t>ИП Чурашев Михаил Юрьевич</t>
  </si>
  <si>
    <t>525616836221</t>
  </si>
  <si>
    <t>311525620100013</t>
  </si>
  <si>
    <t>Воротынский</t>
  </si>
  <si>
    <t>22719000</t>
  </si>
  <si>
    <t>Лысковский филиал ООО "Арзамасское ПО "Автопровод"</t>
  </si>
  <si>
    <t>522202001</t>
  </si>
  <si>
    <t>Лысковский муниципальный округ</t>
  </si>
  <si>
    <t>22540000</t>
  </si>
  <si>
    <t>МБУК "ЦКС"</t>
  </si>
  <si>
    <t>5209003972</t>
  </si>
  <si>
    <t>520901001</t>
  </si>
  <si>
    <t>1025201202575</t>
  </si>
  <si>
    <t>МОУ Белышевская школа</t>
  </si>
  <si>
    <t>5209004278</t>
  </si>
  <si>
    <t>1025201203246</t>
  </si>
  <si>
    <t>МП "ВАДРЕСУРС"</t>
  </si>
  <si>
    <t>5206025103</t>
  </si>
  <si>
    <t>520601001</t>
  </si>
  <si>
    <t>1135229000950</t>
  </si>
  <si>
    <t>Вадский муниципальный округ</t>
  </si>
  <si>
    <t>22514000</t>
  </si>
  <si>
    <t>МП "Горводопровод"</t>
  </si>
  <si>
    <t>5228009786</t>
  </si>
  <si>
    <t>1055204002336</t>
  </si>
  <si>
    <t>МП "Жилкомсервис"</t>
  </si>
  <si>
    <t>5223034940</t>
  </si>
  <si>
    <t>1145247031192</t>
  </si>
  <si>
    <t>МП "ИЛЬИНО-ЗАБОРСКОЕ ЖКХ"</t>
  </si>
  <si>
    <t>5228058303</t>
  </si>
  <si>
    <t>1215200025435</t>
  </si>
  <si>
    <t>МП "Коммунальник"</t>
  </si>
  <si>
    <t>5216017239</t>
  </si>
  <si>
    <t>521601001</t>
  </si>
  <si>
    <t>1075254000524</t>
  </si>
  <si>
    <t>Дивеевский муниципальный округ</t>
  </si>
  <si>
    <t>22532000</t>
  </si>
  <si>
    <t>МП "Линдовский ККПиБ"</t>
  </si>
  <si>
    <t>5246004124</t>
  </si>
  <si>
    <t>1025201526987</t>
  </si>
  <si>
    <t>МП "Радуга"</t>
  </si>
  <si>
    <t>5224003504</t>
  </si>
  <si>
    <t>1025202200330</t>
  </si>
  <si>
    <t>МП "Сатисское ЖКХ"</t>
  </si>
  <si>
    <t>5216017126</t>
  </si>
  <si>
    <t>1065254024032</t>
  </si>
  <si>
    <t>МП КОВЕРНИНСКОГО МУНИЦИПАЛЬНОГО ОКРУГА "ЖИЛИЩНО-КОММУНАЛЬНОЕ ХОЗЯЙСТВО "КОВЕРНИНО"</t>
  </si>
  <si>
    <t>5248044330</t>
  </si>
  <si>
    <t>524801001</t>
  </si>
  <si>
    <t>1215200041473</t>
  </si>
  <si>
    <t>Ковернинский муниципальный округ</t>
  </si>
  <si>
    <t>22534000</t>
  </si>
  <si>
    <t>МУП "Большое Козино"</t>
  </si>
  <si>
    <t>5244022199</t>
  </si>
  <si>
    <t>1105244000399</t>
  </si>
  <si>
    <t>МУП "Бытсервис"</t>
  </si>
  <si>
    <t>5231004770</t>
  </si>
  <si>
    <t>523101001</t>
  </si>
  <si>
    <t>1055223052939</t>
  </si>
  <si>
    <t>Сосновский муниципальный округ</t>
  </si>
  <si>
    <t>22550000</t>
  </si>
  <si>
    <t>МУП "ВОДНИК"</t>
  </si>
  <si>
    <t>5234005042</t>
  </si>
  <si>
    <t>523401001</t>
  </si>
  <si>
    <t>1185275049145</t>
  </si>
  <si>
    <t>Тоншаевский муниципальный округ</t>
  </si>
  <si>
    <t>22553000</t>
  </si>
  <si>
    <t>МУП "ВОРОТЫНСКОЕ ЖКХ"</t>
  </si>
  <si>
    <t>5211759886</t>
  </si>
  <si>
    <t>521101001</t>
  </si>
  <si>
    <t>1165275032999</t>
  </si>
  <si>
    <t>МУП "Варнавинкоммунсервис"</t>
  </si>
  <si>
    <t>5207003582</t>
  </si>
  <si>
    <t>1045206437935</t>
  </si>
  <si>
    <t>МУП "Водоканал"</t>
  </si>
  <si>
    <t>5239010720</t>
  </si>
  <si>
    <t>1125235000835</t>
  </si>
  <si>
    <t>МУП "Городской Водоканал"</t>
  </si>
  <si>
    <t>5250058789</t>
  </si>
  <si>
    <t>525001001</t>
  </si>
  <si>
    <t>1135250001897</t>
  </si>
  <si>
    <t>Кстовский муниципальный округ</t>
  </si>
  <si>
    <t>22537000</t>
  </si>
  <si>
    <t>МУП "ДзержинскЭнерго"</t>
  </si>
  <si>
    <t>5249003457</t>
  </si>
  <si>
    <t>1045206814630</t>
  </si>
  <si>
    <t>МУП "Елизарово"</t>
  </si>
  <si>
    <t>5231004795</t>
  </si>
  <si>
    <t>1065252000648</t>
  </si>
  <si>
    <t>МУП "ЖКХ "СЕВЕРНЫЙ"</t>
  </si>
  <si>
    <t>5248036146</t>
  </si>
  <si>
    <t>1135248002515</t>
  </si>
  <si>
    <t>МУП "ЖКХ Буревестник"</t>
  </si>
  <si>
    <t>5248033561</t>
  </si>
  <si>
    <t>1125248001548</t>
  </si>
  <si>
    <t>МУП "ЖКХ Лысковского района"</t>
  </si>
  <si>
    <t>5222070569</t>
  </si>
  <si>
    <t>522201001</t>
  </si>
  <si>
    <t>1135222000044</t>
  </si>
  <si>
    <t>МУП "ЖКХ Мошковское"</t>
  </si>
  <si>
    <t>5248015756</t>
  </si>
  <si>
    <t>1025201683638</t>
  </si>
  <si>
    <t>МУП "ЖКХ"</t>
  </si>
  <si>
    <t>5208006025</t>
  </si>
  <si>
    <t>520801001</t>
  </si>
  <si>
    <t>1185275059353</t>
  </si>
  <si>
    <t>Вачский муниципальный округ</t>
  </si>
  <si>
    <t>22517000</t>
  </si>
  <si>
    <t>МУП "КОММУНАЛЬЩИК"</t>
  </si>
  <si>
    <t>5225006709</t>
  </si>
  <si>
    <t>1135229000818</t>
  </si>
  <si>
    <t>МУП "КОМУНЭНЕРГО"</t>
  </si>
  <si>
    <t>5238006336</t>
  </si>
  <si>
    <t>523801001</t>
  </si>
  <si>
    <t>1095221000500</t>
  </si>
  <si>
    <t>Шатковский муниципальный округ</t>
  </si>
  <si>
    <t>22557000</t>
  </si>
  <si>
    <t>МУП "КОНЕВО"</t>
  </si>
  <si>
    <t>5244029437</t>
  </si>
  <si>
    <t>1155248001358</t>
  </si>
  <si>
    <t>МУП "ЛЕСОГОРСК ЖКХ"</t>
  </si>
  <si>
    <t>5238005484</t>
  </si>
  <si>
    <t>1065221003660</t>
  </si>
  <si>
    <t>МУП "Лысковокоммунсервис"</t>
  </si>
  <si>
    <t>5222071587</t>
  </si>
  <si>
    <t>1185275006322</t>
  </si>
  <si>
    <t>МУП "МП "БРКК" МО "БМР"</t>
  </si>
  <si>
    <t>5244031690</t>
  </si>
  <si>
    <t>1185275067438</t>
  </si>
  <si>
    <t>МУП "МП "ВОДОКАНАЛ" МО "БАЛАХНИНСКИЙ МУНИЦИПАЛЬНЫЙ ОКРУГ" НИЖЕГОРОДСКОЙ ОБЛАСТИ"</t>
  </si>
  <si>
    <t>5244025070</t>
  </si>
  <si>
    <t>1125248001977</t>
  </si>
  <si>
    <t>МУП "РАЙТОПСБЫТ"</t>
  </si>
  <si>
    <t>5226013120</t>
  </si>
  <si>
    <t>522601001</t>
  </si>
  <si>
    <t>1035201262711</t>
  </si>
  <si>
    <t>Пильнинский муниципальный округ</t>
  </si>
  <si>
    <t>22545000</t>
  </si>
  <si>
    <t>МУП "СЕВЕРНОЕ ЖКХ"</t>
  </si>
  <si>
    <t>5207016670</t>
  </si>
  <si>
    <t>1155228000212</t>
  </si>
  <si>
    <t>МУП "ТВК" г. Заволжья</t>
  </si>
  <si>
    <t>5248016372</t>
  </si>
  <si>
    <t>1025201682780</t>
  </si>
  <si>
    <t>МУП "ТРУД"</t>
  </si>
  <si>
    <t>5201002409</t>
  </si>
  <si>
    <t>520101001</t>
  </si>
  <si>
    <t>1185275069990</t>
  </si>
  <si>
    <t>Ардатовский муниципальный округ</t>
  </si>
  <si>
    <t>22502000</t>
  </si>
  <si>
    <t>МУП "Тепло"</t>
  </si>
  <si>
    <t>5252029494</t>
  </si>
  <si>
    <t>1115252002800</t>
  </si>
  <si>
    <t>МУП "Тепловик-1"</t>
  </si>
  <si>
    <t>5217001030</t>
  </si>
  <si>
    <t>521701001</t>
  </si>
  <si>
    <t>1085222000676</t>
  </si>
  <si>
    <t>Княгининский муниципальный округ</t>
  </si>
  <si>
    <t>22533000</t>
  </si>
  <si>
    <t>МУП "Тепловые сети"</t>
  </si>
  <si>
    <t>5248011350</t>
  </si>
  <si>
    <t>1025201679700</t>
  </si>
  <si>
    <t>МУП "Теплоэнергия-1"</t>
  </si>
  <si>
    <t>5231004851</t>
  </si>
  <si>
    <t>1065252026421</t>
  </si>
  <si>
    <t>МУП "Тонкинские теплосети"</t>
  </si>
  <si>
    <t>5233002810</t>
  </si>
  <si>
    <t>523301001</t>
  </si>
  <si>
    <t>1045206562444</t>
  </si>
  <si>
    <t>Тонкинский муниципальный округ</t>
  </si>
  <si>
    <t>22552000</t>
  </si>
  <si>
    <t>МУП "Управляющая компания"</t>
  </si>
  <si>
    <t>5204001114</t>
  </si>
  <si>
    <t>520401001</t>
  </si>
  <si>
    <t>1075222000083</t>
  </si>
  <si>
    <t>Большемурашкинский муниципальный округ</t>
  </si>
  <si>
    <t>22510000</t>
  </si>
  <si>
    <t>МУП "ШОКС"</t>
  </si>
  <si>
    <t>5239010688</t>
  </si>
  <si>
    <t>1125235000681</t>
  </si>
  <si>
    <t>МУП "Юго-Запад"</t>
  </si>
  <si>
    <t>5227005267</t>
  </si>
  <si>
    <t>522701001</t>
  </si>
  <si>
    <t>1075221000590</t>
  </si>
  <si>
    <t>Починковский муниципальный округ</t>
  </si>
  <si>
    <t>22546000</t>
  </si>
  <si>
    <t>МУП «КОММУНРЕСУРС КРАСНОБАКОВСКОГО МУНИЦИПАЛЬНОГО ОКРУГА»</t>
  </si>
  <si>
    <t>5219383900</t>
  </si>
  <si>
    <t>521901001</t>
  </si>
  <si>
    <t>1165275034462</t>
  </si>
  <si>
    <t>Краснобаковский муниципальный округ</t>
  </si>
  <si>
    <t>22535000</t>
  </si>
  <si>
    <t>МУП «ЧКАЛОВСКЭНЕРГОРЕСУРС»</t>
  </si>
  <si>
    <t>5236002390</t>
  </si>
  <si>
    <t>523601001</t>
  </si>
  <si>
    <t>1035204736973</t>
  </si>
  <si>
    <t>МУП ВАРНАВИНСКОГО МУНИЦИПАЛЬНОГО ОКРУГА «ТЕПЛОСНАБЖЕНИЕ»</t>
  </si>
  <si>
    <t>5207016782</t>
  </si>
  <si>
    <t>1185275053490</t>
  </si>
  <si>
    <t>МУП ЖКХ</t>
  </si>
  <si>
    <t>5237002949</t>
  </si>
  <si>
    <t>523701001</t>
  </si>
  <si>
    <t>1045206563016</t>
  </si>
  <si>
    <t>Шарангский муниципальный округ</t>
  </si>
  <si>
    <t>22556000</t>
  </si>
  <si>
    <t>МУП ЖКХ "Водоканал"</t>
  </si>
  <si>
    <t>5212007342</t>
  </si>
  <si>
    <t>521201001</t>
  </si>
  <si>
    <t>1045206441081</t>
  </si>
  <si>
    <t>Воскресенский муниципальный округ</t>
  </si>
  <si>
    <t>22522000</t>
  </si>
  <si>
    <t>МУП ЖКХ "Жилсервис" Володарского района</t>
  </si>
  <si>
    <t>5214007997</t>
  </si>
  <si>
    <t>1035200522631</t>
  </si>
  <si>
    <t>МУП ЖКХ "Коммунальник"</t>
  </si>
  <si>
    <t>5203002330</t>
  </si>
  <si>
    <t>520303001</t>
  </si>
  <si>
    <t>1025200913760</t>
  </si>
  <si>
    <t>Большеболдинский муниципальный округ</t>
  </si>
  <si>
    <t>22509000</t>
  </si>
  <si>
    <t>МУП ЖКХ С. КАМЕНКИ</t>
  </si>
  <si>
    <t>5245007965</t>
  </si>
  <si>
    <t>524501001</t>
  </si>
  <si>
    <t>1025201452429</t>
  </si>
  <si>
    <t>МУП ЖКХ п. Советский</t>
  </si>
  <si>
    <t>5204002319</t>
  </si>
  <si>
    <t>1025200934329</t>
  </si>
  <si>
    <t>ННГАСУ</t>
  </si>
  <si>
    <t>5260002707</t>
  </si>
  <si>
    <t>1025203021007</t>
  </si>
  <si>
    <t>ННГУ</t>
  </si>
  <si>
    <t>5262004442</t>
  </si>
  <si>
    <t>1025203733510</t>
  </si>
  <si>
    <t>НПАП № 1 - филиал АО "Нижегородпассажиравтотранс"</t>
  </si>
  <si>
    <t>5260497721</t>
  </si>
  <si>
    <t>526343001</t>
  </si>
  <si>
    <t>1245200030184</t>
  </si>
  <si>
    <t>НПАП № 2 - филиал АО "Нижегородпассажиравтотранс"</t>
  </si>
  <si>
    <t>ОАО "ВВПКП "Оборонпромкомплекс"</t>
  </si>
  <si>
    <t>5257007173</t>
  </si>
  <si>
    <t>1025202392159</t>
  </si>
  <si>
    <t>ОАО "Керма"</t>
  </si>
  <si>
    <t>5250001581</t>
  </si>
  <si>
    <t>1025201987843</t>
  </si>
  <si>
    <t>ОАО "Оргсинтез"</t>
  </si>
  <si>
    <t>5259008239</t>
  </si>
  <si>
    <t>1025202834205</t>
  </si>
  <si>
    <t>ОАО "Рикор-Электроникс"</t>
  </si>
  <si>
    <t>5243001622</t>
  </si>
  <si>
    <t>1025201335279</t>
  </si>
  <si>
    <t>ОАО "Силикатный завод №1"</t>
  </si>
  <si>
    <t>5263008721</t>
  </si>
  <si>
    <t>1025204408921</t>
  </si>
  <si>
    <t>ОАО "УК ЖКХ Сергачского района"</t>
  </si>
  <si>
    <t>5229007213</t>
  </si>
  <si>
    <t>522901001</t>
  </si>
  <si>
    <t>1065229018403</t>
  </si>
  <si>
    <t>ООО "АКАДЕМКОМФОРТ"</t>
  </si>
  <si>
    <t>5250073836</t>
  </si>
  <si>
    <t>1205200024622</t>
  </si>
  <si>
    <t>ООО "Автозаводская ТЭЦ"</t>
  </si>
  <si>
    <t>5256049357</t>
  </si>
  <si>
    <t>1045207048611</t>
  </si>
  <si>
    <t>ООО "Арзамасское ПО "Автопровод"</t>
  </si>
  <si>
    <t>ООО "Атриум Инвест"</t>
  </si>
  <si>
    <t>5259088139</t>
  </si>
  <si>
    <t>1105259002144</t>
  </si>
  <si>
    <t>ООО "БТГ"</t>
  </si>
  <si>
    <t>5246043620</t>
  </si>
  <si>
    <t>1135246001054</t>
  </si>
  <si>
    <t>Вознесенский муниципальный округ</t>
  </si>
  <si>
    <t>22519000</t>
  </si>
  <si>
    <t>ООО "Бор Инвест"</t>
  </si>
  <si>
    <t>5246041888</t>
  </si>
  <si>
    <t>1125246001121</t>
  </si>
  <si>
    <t>ООО "Бор Теплоэнерго"</t>
  </si>
  <si>
    <t>5246043589</t>
  </si>
  <si>
    <t>1135246001000</t>
  </si>
  <si>
    <t>город Кулебаки</t>
  </si>
  <si>
    <t>22727000</t>
  </si>
  <si>
    <t>ООО "Бутурлинское жилищно-коммунальное хозяйство"</t>
  </si>
  <si>
    <t>5205004630</t>
  </si>
  <si>
    <t>520501001</t>
  </si>
  <si>
    <t>1045206513220</t>
  </si>
  <si>
    <t>Бутурлинский муниципальный округ</t>
  </si>
  <si>
    <t>22512000</t>
  </si>
  <si>
    <t>ООО "ВОЛГАРЕСУРС"</t>
  </si>
  <si>
    <t>5244031394</t>
  </si>
  <si>
    <t>1185275018609</t>
  </si>
  <si>
    <t>ООО "Высоковский кирпичный завод+"</t>
  </si>
  <si>
    <t>5260108580</t>
  </si>
  <si>
    <t>1025203014935</t>
  </si>
  <si>
    <t>ООО "Гагинское ЖКХ"</t>
  </si>
  <si>
    <t>5213004143</t>
  </si>
  <si>
    <t>521301001</t>
  </si>
  <si>
    <t>1045206545504</t>
  </si>
  <si>
    <t>Гагинский муниципальный округ</t>
  </si>
  <si>
    <t>22526000</t>
  </si>
  <si>
    <t>ООО "Генерация тепла"</t>
  </si>
  <si>
    <t>5258103070</t>
  </si>
  <si>
    <t>1125256003993</t>
  </si>
  <si>
    <t>ООО "Гефест"</t>
  </si>
  <si>
    <t>5239010310</t>
  </si>
  <si>
    <t>1115235001111</t>
  </si>
  <si>
    <t>ООО "Гранит"</t>
  </si>
  <si>
    <t>5260182440</t>
  </si>
  <si>
    <t>1065260110134</t>
  </si>
  <si>
    <t>Сокольский</t>
  </si>
  <si>
    <t>22749000</t>
  </si>
  <si>
    <t>ООО "Дзержинсктеплогаз"</t>
  </si>
  <si>
    <t>5249123377</t>
  </si>
  <si>
    <t>1125249005716</t>
  </si>
  <si>
    <t>ООО "ЖБС-5"</t>
  </si>
  <si>
    <t>5263130707</t>
  </si>
  <si>
    <t>1175275036628</t>
  </si>
  <si>
    <t>ООО "ЗАЛЕСНОЕ"</t>
  </si>
  <si>
    <t>5228055729</t>
  </si>
  <si>
    <t>1095228000504</t>
  </si>
  <si>
    <t>ООО "ЗЕНИТ ЭНЕРГО"</t>
  </si>
  <si>
    <t>5262305560</t>
  </si>
  <si>
    <t>1145262009903</t>
  </si>
  <si>
    <t>ООО "ИНЖЕНЕРНЫЙ ЦЕНТР"</t>
  </si>
  <si>
    <t>5246053330</t>
  </si>
  <si>
    <t>1195275018696</t>
  </si>
  <si>
    <t>ООО "Интер"</t>
  </si>
  <si>
    <t>5250060280</t>
  </si>
  <si>
    <t>1145250001038</t>
  </si>
  <si>
    <t>ООО "КЛАСС ПЛЮС"</t>
  </si>
  <si>
    <t>5261106233</t>
  </si>
  <si>
    <t>1165275023638</t>
  </si>
  <si>
    <t>ООО "КОММУНАЛЬЩИК-НН"</t>
  </si>
  <si>
    <t>5245027023</t>
  </si>
  <si>
    <t>1155252003081</t>
  </si>
  <si>
    <t>ООО "КСК"</t>
  </si>
  <si>
    <t>5256122751</t>
  </si>
  <si>
    <t>1135256005851</t>
  </si>
  <si>
    <t>ООО "КЭР - Генерация"</t>
  </si>
  <si>
    <t>1655229925</t>
  </si>
  <si>
    <t>166101001</t>
  </si>
  <si>
    <t>1111690076618</t>
  </si>
  <si>
    <t>ООО "Княгининский Стройгаз"</t>
  </si>
  <si>
    <t>5217003648</t>
  </si>
  <si>
    <t>1025200935726</t>
  </si>
  <si>
    <t>ООО "Коммунсервис"</t>
  </si>
  <si>
    <t>5235007356</t>
  </si>
  <si>
    <t>1135235000482</t>
  </si>
  <si>
    <t>ООО "МНУЦ ВТИ"</t>
  </si>
  <si>
    <t>7709956215</t>
  </si>
  <si>
    <t>770901001</t>
  </si>
  <si>
    <t>1147746657629</t>
  </si>
  <si>
    <t>ООО "НЗ "СТАРТ"</t>
  </si>
  <si>
    <t>5262154550</t>
  </si>
  <si>
    <t>1065262098263</t>
  </si>
  <si>
    <t>ООО "НИЖЕГОРОДЕЦ ВОСТОК"</t>
  </si>
  <si>
    <t>5257164835</t>
  </si>
  <si>
    <t>1165275047607</t>
  </si>
  <si>
    <t>ООО "НОРМА"</t>
  </si>
  <si>
    <t>5261015233</t>
  </si>
  <si>
    <t>1085261005741</t>
  </si>
  <si>
    <t>ООО "НТФ"</t>
  </si>
  <si>
    <t>5262360338</t>
  </si>
  <si>
    <t>1185275065030</t>
  </si>
  <si>
    <t>ООО "НТЦ"</t>
  </si>
  <si>
    <t>5223035415</t>
  </si>
  <si>
    <t>1185275048166</t>
  </si>
  <si>
    <t>ООО "Нижегородтеплогаз"</t>
  </si>
  <si>
    <t>5262068407</t>
  </si>
  <si>
    <t>1025203757094</t>
  </si>
  <si>
    <t>ООО "Нижновтеплоэнерго"</t>
  </si>
  <si>
    <t>5257079570</t>
  </si>
  <si>
    <t>1065257043059</t>
  </si>
  <si>
    <t>ООО "Николь-Пак Империал"</t>
  </si>
  <si>
    <t>5258044065</t>
  </si>
  <si>
    <t>1025202608694</t>
  </si>
  <si>
    <t>ООО "ОКАТЕПЛОСЕРВИС"</t>
  </si>
  <si>
    <t>5214011802</t>
  </si>
  <si>
    <t>1145249003680</t>
  </si>
  <si>
    <t>ООО "ОРК"</t>
  </si>
  <si>
    <t>5259120135</t>
  </si>
  <si>
    <t>1155259004548</t>
  </si>
  <si>
    <t>ООО "Оздоровительный комплекс "Молодость"</t>
  </si>
  <si>
    <t>5260069067</t>
  </si>
  <si>
    <t>1025203023713</t>
  </si>
  <si>
    <t>ООО "ПРОМТЕХ"</t>
  </si>
  <si>
    <t>5243040815</t>
  </si>
  <si>
    <t>1215200029989</t>
  </si>
  <si>
    <t>ООО "ПРОМЭЛ-СВЯЗЬ"</t>
  </si>
  <si>
    <t>5258035046</t>
  </si>
  <si>
    <t>1025202620233</t>
  </si>
  <si>
    <t>ООО "ПРОФСТРОЙПРОЕКТ НН"</t>
  </si>
  <si>
    <t>5245012980</t>
  </si>
  <si>
    <t>1075252000218</t>
  </si>
  <si>
    <t>ООО "Поволжье - Ресурс"</t>
  </si>
  <si>
    <t>5209005539</t>
  </si>
  <si>
    <t>1095235000882</t>
  </si>
  <si>
    <t>ООО "ПримаЭнерго"</t>
  </si>
  <si>
    <t>5259069383</t>
  </si>
  <si>
    <t>1075259005249</t>
  </si>
  <si>
    <t>ООО "ПрофТепло"</t>
  </si>
  <si>
    <t>5202007216</t>
  </si>
  <si>
    <t>520201001</t>
  </si>
  <si>
    <t>1085243002294</t>
  </si>
  <si>
    <t>ООО "Профит"</t>
  </si>
  <si>
    <t>5262287335</t>
  </si>
  <si>
    <t>770301001</t>
  </si>
  <si>
    <t>1135262002523</t>
  </si>
  <si>
    <t>ООО "РАСКО-Энергосервис"</t>
  </si>
  <si>
    <t>5259033115</t>
  </si>
  <si>
    <t>1025202831686</t>
  </si>
  <si>
    <t>ООО "РЕМОНТНИК"</t>
  </si>
  <si>
    <t>5222071530</t>
  </si>
  <si>
    <t>1175275039565</t>
  </si>
  <si>
    <t>ООО "РИКОР ЭНЕРГО"</t>
  </si>
  <si>
    <t>5243036135</t>
  </si>
  <si>
    <t>524303613</t>
  </si>
  <si>
    <t>1155243001715</t>
  </si>
  <si>
    <t>ООО "РУССКИЙ СТАНДАРТ"</t>
  </si>
  <si>
    <t>5260403297</t>
  </si>
  <si>
    <t>1155260000048</t>
  </si>
  <si>
    <t>ООО "СЕВЕРНЫЕ КОММУНАЛЬНЫЕ СЕТИ"</t>
  </si>
  <si>
    <t>5235007589</t>
  </si>
  <si>
    <t>1145235000240</t>
  </si>
  <si>
    <t>ООО "СЗ "Глоракс Центр"</t>
  </si>
  <si>
    <t>9729281081</t>
  </si>
  <si>
    <t>772901001</t>
  </si>
  <si>
    <t>1197746120770</t>
  </si>
  <si>
    <t>ООО "СК "КУЛИБИН"</t>
  </si>
  <si>
    <t>5249173667</t>
  </si>
  <si>
    <t>1215200003105</t>
  </si>
  <si>
    <t>ООО "СПЕЦИАЛИЗИРОВАННЫЙ ЗАСТРОЙЩИК "СПЕКТР"</t>
  </si>
  <si>
    <t>7716643855</t>
  </si>
  <si>
    <t>773401001</t>
  </si>
  <si>
    <t>1097746356806</t>
  </si>
  <si>
    <t>ООО "СТН-Энергосети"</t>
  </si>
  <si>
    <t>5260283448</t>
  </si>
  <si>
    <t>1105260010085</t>
  </si>
  <si>
    <t>ООО "СТРОИТЕЛЬНО - ЭКСПЛУАТАЦИОННОЕ УПРАВЛЕНИЕ "ФУНДАМЕНТСТРОЙ - 6"</t>
  </si>
  <si>
    <t>7712103714</t>
  </si>
  <si>
    <t>774301001</t>
  </si>
  <si>
    <t>1037739238107</t>
  </si>
  <si>
    <t>ООО "Санаторий "Городецкий"</t>
  </si>
  <si>
    <t>5248013357</t>
  </si>
  <si>
    <t>1025201679007</t>
  </si>
  <si>
    <t>ООО "Санаторий "Зеленый город"</t>
  </si>
  <si>
    <t>5260082406</t>
  </si>
  <si>
    <t>1025203018367</t>
  </si>
  <si>
    <t>ООО "Санаторий им. ВЦСПС"</t>
  </si>
  <si>
    <t>5260082300</t>
  </si>
  <si>
    <t>1025203037122</t>
  </si>
  <si>
    <t>ООО "Сухобезводнинское ЖКХ"</t>
  </si>
  <si>
    <t>5228056070</t>
  </si>
  <si>
    <t>1105228000459</t>
  </si>
  <si>
    <t>ООО "ТЕПЛО ПЛЮС"</t>
  </si>
  <si>
    <t>5261113456</t>
  </si>
  <si>
    <t>1175275071410</t>
  </si>
  <si>
    <t>ООО "ТЕПЛОДАР"</t>
  </si>
  <si>
    <t>5248046627</t>
  </si>
  <si>
    <t>1245200000946</t>
  </si>
  <si>
    <t>ООО "ТЕХНОЛОГИКА"</t>
  </si>
  <si>
    <t>5249172857</t>
  </si>
  <si>
    <t>1205200040154</t>
  </si>
  <si>
    <t>ООО "ТК "Ждановский"</t>
  </si>
  <si>
    <t>5250047473</t>
  </si>
  <si>
    <t>1095250002209</t>
  </si>
  <si>
    <t>ООО "ТЭК"</t>
  </si>
  <si>
    <t>5262291250</t>
  </si>
  <si>
    <t>1135262006978</t>
  </si>
  <si>
    <t>ООО "Тепловик"</t>
  </si>
  <si>
    <t>5246043606</t>
  </si>
  <si>
    <t>1135246001021</t>
  </si>
  <si>
    <t>ООО "Тепловые сети Арзамасского района"</t>
  </si>
  <si>
    <t>5202010410</t>
  </si>
  <si>
    <t>1065243032865</t>
  </si>
  <si>
    <t>ООО "Тепловые сети"</t>
  </si>
  <si>
    <t>5201030205</t>
  </si>
  <si>
    <t>1095254001424</t>
  </si>
  <si>
    <t>ООО "Теплоцентраль"</t>
  </si>
  <si>
    <t>5212510387</t>
  </si>
  <si>
    <t>1095228000515</t>
  </si>
  <si>
    <t>ООО "Термаль"</t>
  </si>
  <si>
    <t>5250050892</t>
  </si>
  <si>
    <t>1105250002010</t>
  </si>
  <si>
    <t>ООО "ТермоТрон"</t>
  </si>
  <si>
    <t>5024159342</t>
  </si>
  <si>
    <t>502401001</t>
  </si>
  <si>
    <t>1155024008480</t>
  </si>
  <si>
    <t>ООО "Техноэнергосервис"</t>
  </si>
  <si>
    <t>5246022243</t>
  </si>
  <si>
    <t>1025201527801</t>
  </si>
  <si>
    <t>ООО "ФЕНИКС"</t>
  </si>
  <si>
    <t>5244029349</t>
  </si>
  <si>
    <t>1155248001149</t>
  </si>
  <si>
    <t>ООО "ФИТОФАРМ-НН"</t>
  </si>
  <si>
    <t>5261035060</t>
  </si>
  <si>
    <t>1025203562097</t>
  </si>
  <si>
    <t>ООО "ФСК "Энерго Строй"</t>
  </si>
  <si>
    <t>5257055240</t>
  </si>
  <si>
    <t>1025202404754</t>
  </si>
  <si>
    <t>ООО "ЦТО "Меркурий"</t>
  </si>
  <si>
    <t>5260096462</t>
  </si>
  <si>
    <t>1025203018950</t>
  </si>
  <si>
    <t>ООО "ЭКОТЕПЛОСЕРВИС-КСТОВО"</t>
  </si>
  <si>
    <t>5260393708</t>
  </si>
  <si>
    <t>1145260011709</t>
  </si>
  <si>
    <t>ООО "ЭЛКОСТ"</t>
  </si>
  <si>
    <t>5257141193</t>
  </si>
  <si>
    <t>1135257007170</t>
  </si>
  <si>
    <t>ООО "ЭНЕРГИЯ"</t>
  </si>
  <si>
    <t>5259125630</t>
  </si>
  <si>
    <t>1165275038928</t>
  </si>
  <si>
    <t>ООО "ЭНЕРДЖИПРО-НН"</t>
  </si>
  <si>
    <t>5260439649</t>
  </si>
  <si>
    <t>1175275017499</t>
  </si>
  <si>
    <t>ООО "ЭкоТеплоСервис-Семенов"</t>
  </si>
  <si>
    <t>5228055662</t>
  </si>
  <si>
    <t>1095228000394</t>
  </si>
  <si>
    <t>ООО "ЭкоТеплосервис-Шахунья"</t>
  </si>
  <si>
    <t>5239009837</t>
  </si>
  <si>
    <t>1095235000497</t>
  </si>
  <si>
    <t>ООО "Энергосервис"</t>
  </si>
  <si>
    <t>5260178764</t>
  </si>
  <si>
    <t>1065260106526</t>
  </si>
  <si>
    <t>ООО «Бугровские мельницы»</t>
  </si>
  <si>
    <t>5260495869</t>
  </si>
  <si>
    <t>1245200018348</t>
  </si>
  <si>
    <t>ООО Агрофирма "Павловская"</t>
  </si>
  <si>
    <t>5252011169</t>
  </si>
  <si>
    <t>1025202121141</t>
  </si>
  <si>
    <t>ООО НПО "Мехинструмент"</t>
  </si>
  <si>
    <t>5252024087</t>
  </si>
  <si>
    <t>1095252000172</t>
  </si>
  <si>
    <t>ООО ПКФ "ТЕПЛО"</t>
  </si>
  <si>
    <t>5251009953</t>
  </si>
  <si>
    <t>525101001</t>
  </si>
  <si>
    <t>1145247000513</t>
  </si>
  <si>
    <t>ООО СЗ "КАПИТАЛ-МЕНЕДЖМЕНТ"</t>
  </si>
  <si>
    <t>5258135717</t>
  </si>
  <si>
    <t>1175275015871</t>
  </si>
  <si>
    <t>ООО ФИРМА "МУХТОЛОВСКАЯ СПЕЦОДЕЖДА"</t>
  </si>
  <si>
    <t>5201000867</t>
  </si>
  <si>
    <t>1145254001254</t>
  </si>
  <si>
    <t>ПАО "ЗИП"</t>
  </si>
  <si>
    <t>5260900066</t>
  </si>
  <si>
    <t>1025203037078</t>
  </si>
  <si>
    <t>ПАО "ЗМЗ"</t>
  </si>
  <si>
    <t>5248004137</t>
  </si>
  <si>
    <t>1025201677038</t>
  </si>
  <si>
    <t>ПАО "Завод "Красное Сормово"</t>
  </si>
  <si>
    <t>5263006629</t>
  </si>
  <si>
    <t>1025204410110</t>
  </si>
  <si>
    <t>ПАО "ЛЭТЗ"</t>
  </si>
  <si>
    <t>5222000882</t>
  </si>
  <si>
    <t>1025200937508</t>
  </si>
  <si>
    <t>ПАО "ОАК"</t>
  </si>
  <si>
    <t>7708619320</t>
  </si>
  <si>
    <t>770501001</t>
  </si>
  <si>
    <t>1067759884598</t>
  </si>
  <si>
    <t>ПАО "ПАВЛОВСКИЙ АВТОБУС"</t>
  </si>
  <si>
    <t>5252000350</t>
  </si>
  <si>
    <t>1025202121757</t>
  </si>
  <si>
    <t>ПАО "Павловский завод им.Кирова"</t>
  </si>
  <si>
    <t>5252000382</t>
  </si>
  <si>
    <t>1025202125068</t>
  </si>
  <si>
    <t>ПО "Техсервис"</t>
  </si>
  <si>
    <t>5219005665</t>
  </si>
  <si>
    <t>1065228016655</t>
  </si>
  <si>
    <t>Прудовское МУП ЖКХ</t>
  </si>
  <si>
    <t>5228059000</t>
  </si>
  <si>
    <t>1235200034178</t>
  </si>
  <si>
    <t>Пуреховское МУП ЖКХ</t>
  </si>
  <si>
    <t>5236002880</t>
  </si>
  <si>
    <t>1025201682340</t>
  </si>
  <si>
    <t>СПК "Хохлома"</t>
  </si>
  <si>
    <t>5218000784</t>
  </si>
  <si>
    <t>521801001</t>
  </si>
  <si>
    <t>1025201677599</t>
  </si>
  <si>
    <t>Суроватихинское МУМПЖКХ</t>
  </si>
  <si>
    <t>5215000722</t>
  </si>
  <si>
    <t>1065250026236</t>
  </si>
  <si>
    <t>УФСБ РОССИИ ПО НИЖЕГОРОДСКОЙ ОБЛАСТИ</t>
  </si>
  <si>
    <t>5260051260</t>
  </si>
  <si>
    <t>1025203045900</t>
  </si>
  <si>
    <t>ФГБУ "ЦЖКУ" МИНОБОРОНЫ РОССИИ</t>
  </si>
  <si>
    <t>7729314745</t>
  </si>
  <si>
    <t>526245001</t>
  </si>
  <si>
    <t>1027700430889</t>
  </si>
  <si>
    <t>Краснооктябрьский муниципальный округ</t>
  </si>
  <si>
    <t>22536000</t>
  </si>
  <si>
    <t>ФГУП "Российская телевизионная и радиовещательная сеть"</t>
  </si>
  <si>
    <t>7717127211</t>
  </si>
  <si>
    <t>526202001</t>
  </si>
  <si>
    <t>1027739456084</t>
  </si>
  <si>
    <t>ФКП "Завод имени Я.М. Свердлова"</t>
  </si>
  <si>
    <t>5249002485</t>
  </si>
  <si>
    <t>1025201752982</t>
  </si>
  <si>
    <t>ФКУ ИК-17 ГУФСИН РОССИИ ПО НИЖЕГОРОДСКОЙ ОБЛАСТИ</t>
  </si>
  <si>
    <t>5219004157</t>
  </si>
  <si>
    <t>1025200867560</t>
  </si>
  <si>
    <t>ФКУ ИК-20 ГУФСИН РОССИИ ПО НИЖЕГОРОДСКОЙ ОБЛАСТИ</t>
  </si>
  <si>
    <t>5221003841</t>
  </si>
  <si>
    <t>1025200913044</t>
  </si>
  <si>
    <t>ФКУ ИК-7 ГУФСИН РОССИИ ПО НИЖЕГОРОДСКОЙ ОБЛАСТИ</t>
  </si>
  <si>
    <t>5207002317</t>
  </si>
  <si>
    <t>1025200867581</t>
  </si>
  <si>
    <t>ФКУ ЛИУ-3 ГУФСИН РОССИИ ПО НИЖЕГОРОДСКОЙ ОБЛАСТИ</t>
  </si>
  <si>
    <t>5219004125</t>
  </si>
  <si>
    <t>1025200867614</t>
  </si>
  <si>
    <t>Филиал "Нижегородский" ПАО "Т ПЛЮС"</t>
  </si>
  <si>
    <t>6315376946</t>
  </si>
  <si>
    <t>526043001</t>
  </si>
  <si>
    <t>1056315070350</t>
  </si>
  <si>
    <t>Филиал ФГУП "РФЯЦ - ВНИИЭФ" "Научно-исследовательский институт измерительных систем им. Ю.Е. Седакова"</t>
  </si>
  <si>
    <t>5254001230</t>
  </si>
  <si>
    <t>526143001</t>
  </si>
  <si>
    <t>1025202199791</t>
  </si>
  <si>
    <t>филиал ОАО "Газпром трансгаз Нижний Новгород - Управление аварийно-восстановительных работ"</t>
  </si>
  <si>
    <t>5260080007</t>
  </si>
  <si>
    <t>526202002</t>
  </si>
  <si>
    <t>1025203016332</t>
  </si>
  <si>
    <t>LEGAL_TARIFF_EXISTENCE</t>
  </si>
  <si>
    <t>Y</t>
  </si>
  <si>
    <t>МР</t>
  </si>
  <si>
    <t>МО</t>
  </si>
  <si>
    <t>Тип МО</t>
  </si>
  <si>
    <t>Имя диапазона</t>
  </si>
  <si>
    <t>муниципальный округ</t>
  </si>
  <si>
    <t>MO_LIST_1</t>
  </si>
  <si>
    <t>MO_LIST_2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</si>
  <si>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</si>
  <si>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</si>
  <si>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</si>
  <si>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</si>
  <si>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</si>
  <si>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</si>
  <si>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</si>
  <si>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</si>
  <si>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</si>
  <si>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</si>
  <si>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городской округ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</si>
  <si>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</si>
  <si>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</si>
  <si>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</si>
  <si>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</si>
  <si>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</si>
  <si>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</si>
  <si>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</si>
  <si>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</si>
  <si>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</si>
  <si>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</si>
  <si>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</si>
  <si>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</si>
  <si>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</si>
  <si>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</si>
  <si>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</si>
  <si>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</si>
  <si>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</si>
  <si>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</si>
  <si>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</si>
  <si>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</si>
  <si>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</si>
  <si>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</si>
  <si>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</si>
  <si>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</si>
  <si>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</si>
  <si>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</si>
  <si>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</si>
  <si>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</si>
  <si>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</si>
  <si>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</si>
  <si>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</si>
  <si>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</si>
  <si>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</si>
  <si>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</si>
  <si>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</si>
  <si>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</si>
  <si>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</si>
  <si>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</si>
  <si>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</si>
  <si>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GUID</t>
  </si>
  <si>
    <t>MIME</t>
  </si>
  <si>
    <t>EXTENSION</t>
  </si>
  <si>
    <t>CREATE_DATE</t>
  </si>
  <si>
    <t>FORCE_ALLOWED</t>
  </si>
  <si>
    <t>f0bb711e-233b-4784-a028-1e1c2ce83a19</t>
  </si>
  <si>
    <t>application/pdf</t>
  </si>
  <si>
    <t>.pdf</t>
  </si>
  <si>
    <t>2025-11-18</t>
  </si>
  <si>
    <t>NO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</si>
  <si>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</si>
  <si>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</si>
  <si>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</si>
  <si>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</si>
  <si>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</si>
  <si>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</si>
  <si>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</si>
  <si>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</si>
  <si>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</si>
  <si>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</si>
  <si>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</si>
  <si>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</si>
  <si>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</si>
  <si>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</si>
  <si>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</si>
  <si>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</si>
  <si>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</si>
  <si>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</si>
  <si>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</si>
  <si>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</si>
  <si>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</si>
  <si>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</si>
  <si>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</si>
  <si>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</si>
  <si>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</si>
  <si>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</si>
  <si>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</si>
  <si>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</si>
  <si>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</si>
  <si>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</si>
  <si>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</si>
  <si>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</si>
  <si>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</si>
  <si>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</si>
  <si>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</si>
  <si>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</si>
  <si>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</si>
  <si>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</si>
  <si>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</si>
  <si>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</si>
  <si>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</si>
  <si>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</si>
  <si>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</si>
  <si>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</si>
  <si>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</si>
  <si>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</si>
  <si>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</si>
  <si>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</si>
  <si>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</si>
  <si>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</si>
  <si>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</si>
  <si>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</si>
  <si>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</si>
  <si>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</si>
  <si>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</si>
  <si>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</si>
  <si>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</si>
  <si>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</si>
  <si>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</si>
  <si>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</si>
  <si>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</si>
  <si>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</si>
  <si>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</si>
  <si>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</si>
  <si>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</si>
  <si>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</si>
  <si>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</si>
  <si>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</si>
  <si>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</si>
  <si>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</si>
  <si>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</si>
  <si>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</si>
  <si>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</si>
  <si>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</si>
  <si>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</si>
  <si>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</si>
  <si>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</si>
  <si>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</si>
  <si>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</si>
  <si>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</si>
  <si>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</si>
  <si>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</si>
  <si>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</si>
  <si>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</si>
  <si>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</si>
  <si>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</si>
  <si>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</si>
  <si>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</si>
  <si>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</si>
  <si>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</si>
  <si>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</si>
  <si>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</si>
  <si>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</si>
  <si>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</si>
  <si>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</si>
  <si>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</si>
  <si>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</si>
  <si>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</si>
  <si>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</si>
  <si>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</si>
  <si>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>Принят</t>
  </si>
  <si>
    <t>19.05.2025 10:13:28</t>
  </si>
  <si>
    <t>10.06.2025 09:49:47</t>
  </si>
  <si>
    <t>15.07.2025 11:09:55</t>
  </si>
  <si>
    <t>06.08.2025 08:54:12</t>
  </si>
  <si>
    <t>11.03.2025 10:38:03</t>
  </si>
  <si>
    <t>13.02.2025 09:33:48</t>
  </si>
  <si>
    <t>16.09.2025 09:47:20</t>
  </si>
  <si>
    <t>17.04.2025 08:39:18</t>
  </si>
  <si>
    <t>14.10.2025 09:06:55</t>
  </si>
  <si>
    <t>18.11.2025 11:54:12</t>
  </si>
  <si>
    <t>20.01.2026 10:14:48</t>
  </si>
  <si>
    <t>16.12.2025 13:56:19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</si>
</sst>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19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indent="1"/>
      <protection locked="0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Font="1" applyAlignment="1">
      <alignment horizontal="right" vertical="center" indent="1"/>
    </xf>
    <xf numFmtId="49" fontId="20" fillId="0" borderId="0" xfId="0" applyNumberFormat="1" applyFont="1"/>
    <xf numFmtId="0" fontId="22" fillId="0" borderId="8" xfId="2" applyFont="1" applyBorder="1" applyAlignment="1">
      <alignment vertical="center"/>
    </xf>
    <xf numFmtId="0" fontId="20" fillId="8" borderId="7" xfId="0" applyFont="1" applyFill="1" applyBorder="1" applyAlignment="1">
      <alignment horizontal="left" vertical="center" wrapText="1" inden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1" borderId="13" xfId="0" applyFont="1" applyFill="1" applyBorder="1" applyAlignment="1">
      <alignment vertical="center" wrapText="1"/>
    </xf>
    <xf numFmtId="0" fontId="20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 wrapText="1" indent="1"/>
    </xf>
    <xf numFmtId="49" fontId="20" fillId="0" borderId="7" xfId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12" borderId="7" xfId="0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vertical="center" wrapText="1"/>
    </xf>
    <xf numFmtId="0" fontId="20" fillId="11" borderId="15" xfId="0" applyFont="1" applyFill="1" applyBorder="1" applyAlignment="1">
      <alignment vertical="center" wrapText="1"/>
    </xf>
    <xf numFmtId="0" fontId="20" fillId="8" borderId="14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0" fontId="20" fillId="8" borderId="15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49" fontId="20" fillId="12" borderId="7" xfId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Font="1">
      <alignment vertical="top"/>
    </xf>
    <xf numFmtId="0" fontId="4" fillId="0" borderId="0" xfId="0" applyFont="1" applyAlignment="1">
      <alignment wrapText="1"/>
    </xf>
    <xf numFmtId="0" fontId="20" fillId="14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20" fillId="0" borderId="0" xfId="0" applyFont="1" applyAlignment="1">
      <alignment vertical="center" wrapText="1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 indent="1"/>
    </xf>
    <xf numFmtId="0" fontId="0" fillId="12" borderId="0" xfId="0" applyFill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center" vertical="center" wrapText="1"/>
    </xf>
    <xf numFmtId="0" fontId="10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9" fillId="16" borderId="3" xfId="0" applyFont="1" applyFill="1" applyBorder="1" applyAlignment="1">
      <alignment horizontal="center" vertical="top" textRotation="90" wrapText="1"/>
    </xf>
    <xf numFmtId="0" fontId="29" fillId="16" borderId="2" xfId="0" applyFont="1" applyFill="1" applyBorder="1" applyAlignment="1">
      <alignment horizontal="center" vertical="top" textRotation="90" wrapText="1"/>
    </xf>
    <xf numFmtId="0" fontId="29" fillId="16" borderId="4" xfId="0" applyFont="1" applyFill="1" applyBorder="1" applyAlignment="1">
      <alignment horizontal="center" vertical="top" textRotation="90" wrapText="1"/>
    </xf>
    <xf numFmtId="49" fontId="20" fillId="0" borderId="7" xfId="1" applyFont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top" textRotation="90" wrapText="1"/>
    </xf>
    <xf numFmtId="0" fontId="29" fillId="17" borderId="2" xfId="0" applyFont="1" applyFill="1" applyBorder="1" applyAlignment="1">
      <alignment horizontal="center" vertical="top" textRotation="90" wrapText="1"/>
    </xf>
    <xf numFmtId="0" fontId="29" fillId="17" borderId="4" xfId="0" applyFont="1" applyFill="1" applyBorder="1" applyAlignment="1">
      <alignment horizontal="center" vertical="top" textRotation="90" wrapText="1"/>
    </xf>
    <xf numFmtId="0" fontId="29" fillId="18" borderId="3" xfId="0" applyFont="1" applyFill="1" applyBorder="1" applyAlignment="1">
      <alignment horizontal="center" vertical="top" textRotation="90" wrapText="1"/>
    </xf>
    <xf numFmtId="0" fontId="29" fillId="18" borderId="2" xfId="0" applyFont="1" applyFill="1" applyBorder="1" applyAlignment="1">
      <alignment horizontal="center" vertical="top" textRotation="90" wrapText="1"/>
    </xf>
    <xf numFmtId="0" fontId="29" fillId="18" borderId="4" xfId="0" applyFont="1" applyFill="1" applyBorder="1" applyAlignment="1">
      <alignment horizontal="center" vertical="top" textRotation="90" wrapText="1"/>
    </xf>
    <xf numFmtId="49" fontId="20" fillId="0" borderId="6" xfId="1" applyFont="1" applyBorder="1" applyAlignment="1">
      <alignment horizontal="center" vertical="center" textRotation="90" wrapText="1"/>
    </xf>
    <xf numFmtId="49" fontId="20" fillId="0" borderId="9" xfId="1" applyFont="1" applyBorder="1" applyAlignment="1">
      <alignment horizontal="center" vertical="center" textRotation="90" wrapText="1"/>
    </xf>
    <xf numFmtId="49" fontId="20" fillId="0" borderId="11" xfId="1" applyFont="1" applyBorder="1" applyAlignment="1">
      <alignment horizontal="center" vertical="center" textRotation="90" wrapText="1"/>
    </xf>
    <xf numFmtId="166" fontId="20" fillId="0" borderId="7" xfId="0" applyNumberFormat="1" applyFont="1" applyFill="1" applyBorder="1" applyAlignment="1">
      <alignment horizontal="right" vertical="center"/>
    </xf>
    <xf numFmtId="166" fontId="20" fillId="0" borderId="7" xfId="0" applyNumberFormat="1" applyFont="1" applyFill="1" applyBorder="1" applyAlignment="1" applyProtection="1">
      <alignment horizontal="right" vertical="center"/>
      <protection locked="0"/>
    </xf>
    <xf numFmtId="4" fontId="20" fillId="0" borderId="7" xfId="0" applyNumberFormat="1" applyFont="1" applyFill="1" applyBorder="1" applyAlignment="1">
      <alignment horizontal="right" vertical="center"/>
    </xf>
    <xf numFmtId="4" fontId="20" fillId="0" borderId="7" xfId="0" applyNumberFormat="1" applyFont="1" applyFill="1" applyBorder="1" applyAlignment="1" applyProtection="1">
      <alignment horizontal="right" vertical="center"/>
      <protection locked="0"/>
    </xf>
    <xf numFmtId="166" fontId="31" fillId="0" borderId="7" xfId="0" applyNumberFormat="1" applyFont="1" applyFill="1" applyBorder="1" applyAlignment="1">
      <alignment horizontal="right" vertical="center"/>
    </xf>
    <xf numFmtId="166" fontId="31" fillId="0" borderId="7" xfId="0" applyNumberFormat="1" applyFont="1" applyFill="1" applyBorder="1" applyAlignment="1" applyProtection="1">
      <alignment horizontal="right" vertical="center"/>
      <protection locked="0"/>
    </xf>
    <xf numFmtId="4" fontId="31" fillId="0" borderId="7" xfId="0" applyNumberFormat="1" applyFont="1" applyFill="1" applyBorder="1" applyAlignment="1">
      <alignment horizontal="right" vertical="center"/>
    </xf>
    <xf numFmtId="4" fontId="31" fillId="0" borderId="7" xfId="0" applyNumberFormat="1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ias.ru/files/46te.stx.eias.justification.rtf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2108-4BB3-28B7-2C83-2B400457124C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51" t="s">
        <v>1</v>
      </c>
      <c r="C2" s="151"/>
      <c r="D2" s="151"/>
      <c r="E2" s="151"/>
      <c r="F2" s="151"/>
      <c r="G2" s="15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51" t="s">
        <v>2</v>
      </c>
      <c r="C3" s="151"/>
      <c r="D3" s="151"/>
      <c r="E3" s="151"/>
      <c r="F3" s="151"/>
      <c r="G3" s="15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52" t="s">
        <v>3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9"/>
      <c r="AA5" s="4"/>
      <c r="AB5" s="8"/>
      <c r="AC5" s="8"/>
    </row>
    <row r="6" spans="1:29" ht="6" customHeight="1">
      <c r="A6" s="11"/>
      <c r="B6" s="144" t="s">
        <v>4</v>
      </c>
      <c r="C6" s="14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44"/>
      <c r="C7" s="147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44"/>
      <c r="C8" s="147"/>
      <c r="D8" s="21"/>
      <c r="E8" s="22" t="s">
        <v>5</v>
      </c>
      <c r="F8" s="153" t="s">
        <v>6</v>
      </c>
      <c r="G8" s="146"/>
      <c r="H8" s="146"/>
      <c r="I8" s="146"/>
      <c r="J8" s="146"/>
      <c r="K8" s="146"/>
      <c r="L8" s="146"/>
      <c r="M8" s="146"/>
      <c r="N8" s="21"/>
      <c r="O8" s="23" t="s">
        <v>5</v>
      </c>
      <c r="P8" s="154" t="s">
        <v>7</v>
      </c>
      <c r="Q8" s="155"/>
      <c r="R8" s="155"/>
      <c r="S8" s="155"/>
      <c r="T8" s="155"/>
      <c r="U8" s="155"/>
      <c r="V8" s="155"/>
      <c r="W8" s="155"/>
      <c r="X8" s="155"/>
      <c r="Y8" s="17"/>
      <c r="Z8" s="15"/>
      <c r="AA8" s="3"/>
      <c r="AB8" s="3"/>
      <c r="AC8" s="3"/>
    </row>
    <row r="9" spans="1:29" ht="15" customHeight="1">
      <c r="A9" s="11"/>
      <c r="B9" s="144"/>
      <c r="C9" s="147"/>
      <c r="D9" s="21"/>
      <c r="E9" s="24" t="s">
        <v>5</v>
      </c>
      <c r="F9" s="153" t="s">
        <v>8</v>
      </c>
      <c r="G9" s="146"/>
      <c r="H9" s="146"/>
      <c r="I9" s="146"/>
      <c r="J9" s="146"/>
      <c r="K9" s="146"/>
      <c r="L9" s="146"/>
      <c r="M9" s="146"/>
      <c r="N9" s="21"/>
      <c r="O9" s="25" t="s">
        <v>5</v>
      </c>
      <c r="P9" s="154" t="s">
        <v>9</v>
      </c>
      <c r="Q9" s="155"/>
      <c r="R9" s="155"/>
      <c r="S9" s="155"/>
      <c r="T9" s="155"/>
      <c r="U9" s="155"/>
      <c r="V9" s="155"/>
      <c r="W9" s="155"/>
      <c r="X9" s="155"/>
      <c r="Y9" s="17"/>
      <c r="Z9" s="15"/>
      <c r="AA9" s="3"/>
      <c r="AB9" s="3"/>
      <c r="AC9" s="3"/>
    </row>
    <row r="10" spans="1:29" ht="21" customHeight="1">
      <c r="A10" s="11"/>
      <c r="B10" s="144"/>
      <c r="C10" s="145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42" t="s">
        <v>10</v>
      </c>
      <c r="C11" s="143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44"/>
      <c r="C12" s="145"/>
      <c r="D12" s="20"/>
      <c r="E12" s="146" t="s">
        <v>11</v>
      </c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7"/>
      <c r="Z12" s="15"/>
      <c r="AA12" s="3"/>
      <c r="AB12" s="3"/>
      <c r="AC12" s="3"/>
    </row>
    <row r="13" spans="1:29" ht="6" customHeight="1">
      <c r="A13" s="11"/>
      <c r="B13" s="142" t="s">
        <v>12</v>
      </c>
      <c r="C13" s="143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44"/>
      <c r="C14" s="147"/>
      <c r="D14" s="21"/>
      <c r="E14" s="150" t="s">
        <v>13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7"/>
      <c r="Z14" s="15"/>
      <c r="AA14" s="3"/>
      <c r="AB14" s="3"/>
      <c r="AC14" s="3"/>
    </row>
    <row r="15" spans="1:29" ht="6" customHeight="1">
      <c r="A15" s="11"/>
      <c r="B15" s="148"/>
      <c r="C15" s="149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A418-BF29-2F58-A858-8694AE9B7E48}">
  <sheetPr>
    <tabColor rgb="FFFFCC99"/>
  </sheetPr>
  <dimension ref="A1:N282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8" t="s">
        <v>531</v>
      </c>
      <c r="B1" s="141" t="s">
        <v>532</v>
      </c>
      <c r="C1" s="141" t="s">
        <v>35</v>
      </c>
      <c r="D1" t="s">
        <v>36</v>
      </c>
      <c r="E1" t="s">
        <v>39</v>
      </c>
      <c r="F1" t="s">
        <v>42</v>
      </c>
      <c r="G1" t="s">
        <v>45</v>
      </c>
      <c r="H1" s="141" t="s">
        <v>533</v>
      </c>
      <c r="I1" t="s">
        <v>534</v>
      </c>
      <c r="J1" t="s">
        <v>69</v>
      </c>
      <c r="K1" t="s">
        <v>72</v>
      </c>
      <c r="L1" t="s">
        <v>74</v>
      </c>
      <c r="M1" t="s">
        <v>59</v>
      </c>
      <c r="N1" t="s">
        <v>66</v>
      </c>
    </row>
    <row r="2" spans="1:14" ht="10.5" customHeight="1">
      <c r="A2" s="1" t="s">
        <v>535</v>
      </c>
      <c r="B2" t="s">
        <v>536</v>
      </c>
      <c r="C2" t="s">
        <v>35</v>
      </c>
      <c r="D2" t="s">
        <v>537</v>
      </c>
      <c r="E2" t="s">
        <v>538</v>
      </c>
      <c r="F2" t="s">
        <v>539</v>
      </c>
      <c r="G2" t="s">
        <v>540</v>
      </c>
      <c r="H2" t="s">
        <v>541</v>
      </c>
      <c r="I2" t="s">
        <v>542</v>
      </c>
      <c r="J2" t="s">
        <v>543</v>
      </c>
      <c r="K2" t="s">
        <v>544</v>
      </c>
      <c r="L2" t="s">
        <v>545</v>
      </c>
      <c r="M2" t="s">
        <v>546</v>
      </c>
      <c r="N2" t="s">
        <v>547</v>
      </c>
    </row>
    <row r="3" spans="1:14" ht="10.5" customHeight="1">
      <c r="B3" t="s">
        <v>19</v>
      </c>
      <c r="C3">
        <v>31705104</v>
      </c>
      <c r="D3" t="s">
        <v>548</v>
      </c>
      <c r="E3" t="s">
        <v>549</v>
      </c>
      <c r="F3" t="s">
        <v>550</v>
      </c>
      <c r="G3" t="s">
        <v>551</v>
      </c>
      <c r="H3" t="s">
        <v>514</v>
      </c>
      <c r="J3" t="s">
        <v>70</v>
      </c>
      <c r="K3" t="s">
        <v>70</v>
      </c>
      <c r="L3" t="s">
        <v>75</v>
      </c>
      <c r="M3" t="s">
        <v>60</v>
      </c>
      <c r="N3" t="s">
        <v>67</v>
      </c>
    </row>
    <row r="4" spans="1:14" ht="10.5" customHeight="1">
      <c r="B4" t="s">
        <v>19</v>
      </c>
      <c r="C4">
        <v>26358403</v>
      </c>
      <c r="D4" t="s">
        <v>552</v>
      </c>
      <c r="E4" t="s">
        <v>553</v>
      </c>
      <c r="F4" t="s">
        <v>554</v>
      </c>
      <c r="G4" t="s">
        <v>555</v>
      </c>
      <c r="H4" t="s">
        <v>514</v>
      </c>
      <c r="J4" t="s">
        <v>70</v>
      </c>
      <c r="K4" t="s">
        <v>70</v>
      </c>
      <c r="L4" t="s">
        <v>75</v>
      </c>
      <c r="M4" t="s">
        <v>60</v>
      </c>
      <c r="N4" t="s">
        <v>237</v>
      </c>
    </row>
    <row r="5" spans="1:14" ht="10.5" customHeight="1">
      <c r="B5" t="s">
        <v>19</v>
      </c>
      <c r="C5">
        <v>26358280</v>
      </c>
      <c r="D5" t="s">
        <v>556</v>
      </c>
      <c r="E5" t="s">
        <v>557</v>
      </c>
      <c r="F5" t="s">
        <v>558</v>
      </c>
      <c r="G5" t="s">
        <v>559</v>
      </c>
      <c r="J5" t="s">
        <v>560</v>
      </c>
      <c r="K5" t="s">
        <v>560</v>
      </c>
      <c r="L5" t="s">
        <v>561</v>
      </c>
      <c r="N5" t="s">
        <v>67</v>
      </c>
    </row>
    <row r="6" spans="1:14" ht="10.5" customHeight="1">
      <c r="B6" t="s">
        <v>19</v>
      </c>
      <c r="C6">
        <v>26358279</v>
      </c>
      <c r="D6" t="s">
        <v>562</v>
      </c>
      <c r="E6" t="s">
        <v>563</v>
      </c>
      <c r="F6" t="s">
        <v>564</v>
      </c>
      <c r="G6" t="s">
        <v>565</v>
      </c>
      <c r="H6" t="s">
        <v>514</v>
      </c>
      <c r="J6" t="s">
        <v>560</v>
      </c>
      <c r="K6" t="s">
        <v>560</v>
      </c>
      <c r="L6" t="s">
        <v>561</v>
      </c>
      <c r="M6" t="s">
        <v>60</v>
      </c>
      <c r="N6" t="s">
        <v>67</v>
      </c>
    </row>
    <row r="7" spans="1:14" ht="10.5" customHeight="1">
      <c r="B7" t="s">
        <v>19</v>
      </c>
      <c r="C7">
        <v>26373616</v>
      </c>
      <c r="D7" t="s">
        <v>566</v>
      </c>
      <c r="E7" t="s">
        <v>567</v>
      </c>
      <c r="F7" t="s">
        <v>568</v>
      </c>
      <c r="G7" t="s">
        <v>569</v>
      </c>
      <c r="H7" t="s">
        <v>512</v>
      </c>
      <c r="J7" t="s">
        <v>570</v>
      </c>
      <c r="K7" t="s">
        <v>570</v>
      </c>
      <c r="L7" t="s">
        <v>571</v>
      </c>
      <c r="M7" t="s">
        <v>60</v>
      </c>
      <c r="N7" t="s">
        <v>67</v>
      </c>
    </row>
    <row r="8" spans="1:14" ht="10.5" customHeight="1">
      <c r="B8" t="s">
        <v>19</v>
      </c>
      <c r="C8">
        <v>26373616</v>
      </c>
      <c r="D8" t="s">
        <v>566</v>
      </c>
      <c r="E8" t="s">
        <v>567</v>
      </c>
      <c r="F8" t="s">
        <v>568</v>
      </c>
      <c r="G8" t="s">
        <v>569</v>
      </c>
      <c r="H8" t="s">
        <v>52</v>
      </c>
      <c r="J8" t="s">
        <v>570</v>
      </c>
      <c r="K8" t="s">
        <v>570</v>
      </c>
      <c r="L8" t="s">
        <v>571</v>
      </c>
      <c r="M8" t="s">
        <v>60</v>
      </c>
      <c r="N8" t="s">
        <v>67</v>
      </c>
    </row>
    <row r="9" spans="1:14" ht="10.5" customHeight="1">
      <c r="B9" t="s">
        <v>19</v>
      </c>
      <c r="C9">
        <v>26358464</v>
      </c>
      <c r="D9" t="s">
        <v>572</v>
      </c>
      <c r="E9" t="s">
        <v>573</v>
      </c>
      <c r="F9" t="s">
        <v>550</v>
      </c>
      <c r="G9" t="s">
        <v>574</v>
      </c>
      <c r="H9" t="s">
        <v>514</v>
      </c>
      <c r="J9" t="s">
        <v>70</v>
      </c>
      <c r="K9" t="s">
        <v>70</v>
      </c>
      <c r="L9" t="s">
        <v>75</v>
      </c>
      <c r="M9" t="s">
        <v>60</v>
      </c>
      <c r="N9" t="s">
        <v>237</v>
      </c>
    </row>
    <row r="10" spans="1:14" ht="10.5" customHeight="1">
      <c r="B10" t="s">
        <v>19</v>
      </c>
      <c r="C10">
        <v>31314742</v>
      </c>
      <c r="D10" t="s">
        <v>575</v>
      </c>
      <c r="E10" t="s">
        <v>576</v>
      </c>
      <c r="F10" t="s">
        <v>568</v>
      </c>
      <c r="G10" t="s">
        <v>577</v>
      </c>
      <c r="H10" t="s">
        <v>514</v>
      </c>
      <c r="J10" t="s">
        <v>570</v>
      </c>
      <c r="K10" t="s">
        <v>570</v>
      </c>
      <c r="L10" t="s">
        <v>571</v>
      </c>
      <c r="M10" t="s">
        <v>60</v>
      </c>
      <c r="N10" t="s">
        <v>237</v>
      </c>
    </row>
    <row r="11" spans="1:14" ht="10.5" customHeight="1">
      <c r="B11" t="s">
        <v>19</v>
      </c>
      <c r="C11">
        <v>26373593</v>
      </c>
      <c r="D11" t="s">
        <v>578</v>
      </c>
      <c r="E11" t="s">
        <v>579</v>
      </c>
      <c r="F11" t="s">
        <v>580</v>
      </c>
      <c r="G11" t="s">
        <v>581</v>
      </c>
      <c r="H11" t="s">
        <v>504</v>
      </c>
      <c r="J11" t="s">
        <v>582</v>
      </c>
      <c r="K11" t="s">
        <v>582</v>
      </c>
      <c r="L11" t="s">
        <v>583</v>
      </c>
      <c r="M11" t="s">
        <v>60</v>
      </c>
      <c r="N11" t="s">
        <v>67</v>
      </c>
    </row>
    <row r="12" spans="1:14" ht="10.5" customHeight="1">
      <c r="B12" t="s">
        <v>19</v>
      </c>
      <c r="C12">
        <v>26373593</v>
      </c>
      <c r="D12" t="s">
        <v>578</v>
      </c>
      <c r="E12" t="s">
        <v>579</v>
      </c>
      <c r="F12" t="s">
        <v>580</v>
      </c>
      <c r="G12" t="s">
        <v>581</v>
      </c>
      <c r="H12" t="s">
        <v>52</v>
      </c>
      <c r="J12" t="s">
        <v>582</v>
      </c>
      <c r="K12" t="s">
        <v>582</v>
      </c>
      <c r="L12" t="s">
        <v>583</v>
      </c>
      <c r="M12" t="s">
        <v>60</v>
      </c>
      <c r="N12" t="s">
        <v>67</v>
      </c>
    </row>
    <row r="13" spans="1:14" ht="10.5" customHeight="1">
      <c r="B13" t="s">
        <v>19</v>
      </c>
      <c r="C13">
        <v>26358364</v>
      </c>
      <c r="D13" t="s">
        <v>584</v>
      </c>
      <c r="E13" t="s">
        <v>585</v>
      </c>
      <c r="F13" t="s">
        <v>586</v>
      </c>
      <c r="G13" t="s">
        <v>587</v>
      </c>
      <c r="H13" t="s">
        <v>514</v>
      </c>
      <c r="J13" t="s">
        <v>588</v>
      </c>
      <c r="K13" t="s">
        <v>588</v>
      </c>
      <c r="L13" t="s">
        <v>589</v>
      </c>
      <c r="M13" t="s">
        <v>60</v>
      </c>
      <c r="N13" t="s">
        <v>67</v>
      </c>
    </row>
    <row r="14" spans="1:14" ht="10.5" customHeight="1">
      <c r="B14" t="s">
        <v>19</v>
      </c>
      <c r="C14">
        <v>26358272</v>
      </c>
      <c r="D14" t="s">
        <v>590</v>
      </c>
      <c r="E14" t="s">
        <v>591</v>
      </c>
      <c r="F14" t="s">
        <v>592</v>
      </c>
      <c r="G14" t="s">
        <v>593</v>
      </c>
      <c r="H14" t="s">
        <v>514</v>
      </c>
      <c r="J14" t="s">
        <v>594</v>
      </c>
      <c r="K14" t="s">
        <v>594</v>
      </c>
      <c r="L14" t="s">
        <v>595</v>
      </c>
      <c r="M14" t="s">
        <v>60</v>
      </c>
      <c r="N14" t="s">
        <v>237</v>
      </c>
    </row>
    <row r="15" spans="1:14" ht="10.5" customHeight="1">
      <c r="B15" t="s">
        <v>19</v>
      </c>
      <c r="C15">
        <v>31258691</v>
      </c>
      <c r="D15" t="s">
        <v>596</v>
      </c>
      <c r="E15" t="s">
        <v>597</v>
      </c>
      <c r="F15" t="s">
        <v>598</v>
      </c>
      <c r="G15" t="s">
        <v>599</v>
      </c>
      <c r="H15" t="s">
        <v>514</v>
      </c>
      <c r="J15" t="s">
        <v>600</v>
      </c>
      <c r="K15" t="s">
        <v>600</v>
      </c>
      <c r="L15" t="s">
        <v>601</v>
      </c>
      <c r="M15" t="s">
        <v>60</v>
      </c>
      <c r="N15" t="s">
        <v>237</v>
      </c>
    </row>
    <row r="16" spans="1:14" ht="10.5" customHeight="1">
      <c r="B16" t="s">
        <v>19</v>
      </c>
      <c r="C16">
        <v>31063349</v>
      </c>
      <c r="D16" t="s">
        <v>602</v>
      </c>
      <c r="E16" t="s">
        <v>603</v>
      </c>
      <c r="F16" t="s">
        <v>43</v>
      </c>
      <c r="G16" t="s">
        <v>604</v>
      </c>
      <c r="H16" t="s">
        <v>514</v>
      </c>
      <c r="J16" t="s">
        <v>70</v>
      </c>
      <c r="K16" t="s">
        <v>70</v>
      </c>
      <c r="L16" t="s">
        <v>75</v>
      </c>
      <c r="M16" t="s">
        <v>60</v>
      </c>
      <c r="N16" t="s">
        <v>67</v>
      </c>
    </row>
    <row r="17" spans="2:14" ht="10.5" customHeight="1">
      <c r="B17" t="s">
        <v>19</v>
      </c>
      <c r="C17">
        <v>26358397</v>
      </c>
      <c r="D17" t="s">
        <v>605</v>
      </c>
      <c r="E17" t="s">
        <v>606</v>
      </c>
      <c r="F17" t="s">
        <v>554</v>
      </c>
      <c r="G17" t="s">
        <v>607</v>
      </c>
      <c r="H17" t="s">
        <v>514</v>
      </c>
      <c r="J17" t="s">
        <v>70</v>
      </c>
      <c r="K17" t="s">
        <v>70</v>
      </c>
      <c r="L17" t="s">
        <v>75</v>
      </c>
      <c r="M17" t="s">
        <v>60</v>
      </c>
      <c r="N17" t="s">
        <v>237</v>
      </c>
    </row>
    <row r="18" spans="2:14" ht="10.5" customHeight="1">
      <c r="B18" t="s">
        <v>19</v>
      </c>
      <c r="C18">
        <v>26358281</v>
      </c>
      <c r="D18" t="s">
        <v>608</v>
      </c>
      <c r="E18" t="s">
        <v>609</v>
      </c>
      <c r="F18" t="s">
        <v>564</v>
      </c>
      <c r="G18" t="s">
        <v>610</v>
      </c>
      <c r="H18" t="s">
        <v>514</v>
      </c>
      <c r="J18" t="s">
        <v>560</v>
      </c>
      <c r="K18" t="s">
        <v>560</v>
      </c>
      <c r="L18" t="s">
        <v>561</v>
      </c>
      <c r="M18" t="s">
        <v>60</v>
      </c>
      <c r="N18" t="s">
        <v>67</v>
      </c>
    </row>
    <row r="19" spans="2:14" ht="10.5" customHeight="1">
      <c r="B19" t="s">
        <v>19</v>
      </c>
      <c r="C19">
        <v>26358393</v>
      </c>
      <c r="D19" t="s">
        <v>611</v>
      </c>
      <c r="E19" t="s">
        <v>612</v>
      </c>
      <c r="F19" t="s">
        <v>554</v>
      </c>
      <c r="G19" t="s">
        <v>613</v>
      </c>
      <c r="H19" t="s">
        <v>514</v>
      </c>
      <c r="J19" t="s">
        <v>70</v>
      </c>
      <c r="K19" t="s">
        <v>70</v>
      </c>
      <c r="L19" t="s">
        <v>75</v>
      </c>
      <c r="M19" t="s">
        <v>60</v>
      </c>
      <c r="N19" t="s">
        <v>67</v>
      </c>
    </row>
    <row r="20" spans="2:14" ht="10.5" customHeight="1">
      <c r="B20" t="s">
        <v>19</v>
      </c>
      <c r="C20">
        <v>26358385</v>
      </c>
      <c r="D20" t="s">
        <v>614</v>
      </c>
      <c r="E20" t="s">
        <v>615</v>
      </c>
      <c r="F20" t="s">
        <v>616</v>
      </c>
      <c r="G20" t="s">
        <v>617</v>
      </c>
      <c r="H20" t="s">
        <v>514</v>
      </c>
      <c r="J20" t="s">
        <v>70</v>
      </c>
      <c r="K20" t="s">
        <v>70</v>
      </c>
      <c r="L20" t="s">
        <v>75</v>
      </c>
      <c r="M20" t="s">
        <v>60</v>
      </c>
      <c r="N20" t="s">
        <v>237</v>
      </c>
    </row>
    <row r="21" spans="2:14" ht="10.5" customHeight="1">
      <c r="B21" t="s">
        <v>19</v>
      </c>
      <c r="C21">
        <v>26358270</v>
      </c>
      <c r="D21" t="s">
        <v>618</v>
      </c>
      <c r="E21" t="s">
        <v>619</v>
      </c>
      <c r="F21" t="s">
        <v>592</v>
      </c>
      <c r="G21" t="s">
        <v>620</v>
      </c>
      <c r="H21" t="s">
        <v>514</v>
      </c>
      <c r="J21" t="s">
        <v>594</v>
      </c>
      <c r="K21" t="s">
        <v>594</v>
      </c>
      <c r="L21" t="s">
        <v>595</v>
      </c>
      <c r="M21" t="s">
        <v>60</v>
      </c>
      <c r="N21" t="s">
        <v>237</v>
      </c>
    </row>
    <row r="22" spans="2:14" ht="10.5" customHeight="1">
      <c r="B22" t="s">
        <v>19</v>
      </c>
      <c r="C22">
        <v>26555642</v>
      </c>
      <c r="D22" t="s">
        <v>621</v>
      </c>
      <c r="E22" t="s">
        <v>622</v>
      </c>
      <c r="F22" t="s">
        <v>554</v>
      </c>
      <c r="G22" t="s">
        <v>623</v>
      </c>
      <c r="H22" t="s">
        <v>514</v>
      </c>
      <c r="J22" t="s">
        <v>70</v>
      </c>
      <c r="K22" t="s">
        <v>70</v>
      </c>
      <c r="L22" t="s">
        <v>75</v>
      </c>
      <c r="M22" t="s">
        <v>60</v>
      </c>
      <c r="N22" t="s">
        <v>237</v>
      </c>
    </row>
    <row r="23" spans="2:14" ht="10.5" customHeight="1">
      <c r="B23" t="s">
        <v>19</v>
      </c>
      <c r="C23">
        <v>30844713</v>
      </c>
      <c r="D23" t="s">
        <v>624</v>
      </c>
      <c r="E23" t="s">
        <v>625</v>
      </c>
      <c r="F23" t="s">
        <v>626</v>
      </c>
      <c r="G23" t="s">
        <v>627</v>
      </c>
      <c r="H23" t="s">
        <v>514</v>
      </c>
      <c r="J23" t="s">
        <v>70</v>
      </c>
      <c r="K23" t="s">
        <v>70</v>
      </c>
      <c r="L23" t="s">
        <v>75</v>
      </c>
      <c r="M23" t="s">
        <v>60</v>
      </c>
      <c r="N23" t="s">
        <v>67</v>
      </c>
    </row>
    <row r="24" spans="2:14" ht="10.5" customHeight="1">
      <c r="B24" t="s">
        <v>19</v>
      </c>
      <c r="C24">
        <v>26358179</v>
      </c>
      <c r="D24" t="s">
        <v>628</v>
      </c>
      <c r="E24" t="s">
        <v>629</v>
      </c>
      <c r="F24" t="s">
        <v>630</v>
      </c>
      <c r="G24" t="s">
        <v>631</v>
      </c>
      <c r="H24" t="s">
        <v>514</v>
      </c>
      <c r="J24" t="s">
        <v>632</v>
      </c>
      <c r="K24" t="s">
        <v>632</v>
      </c>
      <c r="L24" t="s">
        <v>633</v>
      </c>
      <c r="M24" t="s">
        <v>60</v>
      </c>
      <c r="N24" t="s">
        <v>237</v>
      </c>
    </row>
    <row r="25" spans="2:14" ht="10.5" customHeight="1">
      <c r="B25" t="s">
        <v>19</v>
      </c>
      <c r="C25">
        <v>26358466</v>
      </c>
      <c r="D25" t="s">
        <v>634</v>
      </c>
      <c r="E25" t="s">
        <v>635</v>
      </c>
      <c r="F25" t="s">
        <v>636</v>
      </c>
      <c r="G25" t="s">
        <v>637</v>
      </c>
      <c r="H25" t="s">
        <v>514</v>
      </c>
      <c r="J25" t="s">
        <v>70</v>
      </c>
      <c r="K25" t="s">
        <v>70</v>
      </c>
      <c r="L25" t="s">
        <v>75</v>
      </c>
      <c r="M25" t="s">
        <v>60</v>
      </c>
      <c r="N25" t="s">
        <v>237</v>
      </c>
    </row>
    <row r="26" spans="2:14" ht="10.5" customHeight="1">
      <c r="B26" t="s">
        <v>19</v>
      </c>
      <c r="C26">
        <v>26358394</v>
      </c>
      <c r="D26" t="s">
        <v>638</v>
      </c>
      <c r="E26" t="s">
        <v>639</v>
      </c>
      <c r="F26" t="s">
        <v>554</v>
      </c>
      <c r="G26" t="s">
        <v>640</v>
      </c>
      <c r="H26" t="s">
        <v>514</v>
      </c>
      <c r="J26" t="s">
        <v>70</v>
      </c>
      <c r="K26" t="s">
        <v>70</v>
      </c>
      <c r="L26" t="s">
        <v>75</v>
      </c>
      <c r="M26" t="s">
        <v>60</v>
      </c>
      <c r="N26" t="s">
        <v>237</v>
      </c>
    </row>
    <row r="27" spans="2:14" ht="10.5" customHeight="1">
      <c r="B27" t="s">
        <v>19</v>
      </c>
      <c r="C27">
        <v>26358469</v>
      </c>
      <c r="D27" t="s">
        <v>641</v>
      </c>
      <c r="E27" t="s">
        <v>642</v>
      </c>
      <c r="F27" t="s">
        <v>636</v>
      </c>
      <c r="G27" t="s">
        <v>643</v>
      </c>
      <c r="H27" t="s">
        <v>514</v>
      </c>
      <c r="J27" t="s">
        <v>70</v>
      </c>
      <c r="K27" t="s">
        <v>70</v>
      </c>
      <c r="L27" t="s">
        <v>75</v>
      </c>
      <c r="M27" t="s">
        <v>60</v>
      </c>
      <c r="N27" t="s">
        <v>67</v>
      </c>
    </row>
    <row r="28" spans="2:14" ht="10.5" customHeight="1">
      <c r="B28" t="s">
        <v>19</v>
      </c>
      <c r="C28">
        <v>31023931</v>
      </c>
      <c r="D28" t="s">
        <v>644</v>
      </c>
      <c r="E28" t="s">
        <v>645</v>
      </c>
      <c r="F28" t="s">
        <v>646</v>
      </c>
      <c r="G28" t="s">
        <v>647</v>
      </c>
      <c r="H28" t="s">
        <v>514</v>
      </c>
      <c r="J28" t="s">
        <v>582</v>
      </c>
      <c r="K28" t="s">
        <v>582</v>
      </c>
      <c r="L28" t="s">
        <v>583</v>
      </c>
      <c r="M28" t="s">
        <v>60</v>
      </c>
      <c r="N28" t="s">
        <v>237</v>
      </c>
    </row>
    <row r="29" spans="2:14" ht="10.5" customHeight="1">
      <c r="B29" t="s">
        <v>19</v>
      </c>
      <c r="C29">
        <v>27566839</v>
      </c>
      <c r="D29" t="s">
        <v>648</v>
      </c>
      <c r="E29" t="s">
        <v>645</v>
      </c>
      <c r="F29" t="s">
        <v>649</v>
      </c>
      <c r="G29" t="s">
        <v>647</v>
      </c>
      <c r="H29" t="s">
        <v>514</v>
      </c>
      <c r="J29" t="s">
        <v>650</v>
      </c>
      <c r="K29" t="s">
        <v>650</v>
      </c>
      <c r="L29" t="s">
        <v>651</v>
      </c>
      <c r="M29" t="s">
        <v>60</v>
      </c>
      <c r="N29" t="s">
        <v>237</v>
      </c>
    </row>
    <row r="30" spans="2:14" ht="10.5" customHeight="1">
      <c r="B30" t="s">
        <v>19</v>
      </c>
      <c r="C30">
        <v>27566839</v>
      </c>
      <c r="D30" t="s">
        <v>648</v>
      </c>
      <c r="E30" t="s">
        <v>645</v>
      </c>
      <c r="F30" t="s">
        <v>649</v>
      </c>
      <c r="G30" t="s">
        <v>647</v>
      </c>
      <c r="H30" t="s">
        <v>514</v>
      </c>
      <c r="J30" t="s">
        <v>652</v>
      </c>
      <c r="K30" t="s">
        <v>652</v>
      </c>
      <c r="L30" t="s">
        <v>653</v>
      </c>
      <c r="M30" t="s">
        <v>60</v>
      </c>
      <c r="N30" t="s">
        <v>237</v>
      </c>
    </row>
    <row r="31" spans="2:14" ht="10.5" customHeight="1">
      <c r="B31" t="s">
        <v>19</v>
      </c>
      <c r="C31">
        <v>27566839</v>
      </c>
      <c r="D31" t="s">
        <v>648</v>
      </c>
      <c r="E31" t="s">
        <v>645</v>
      </c>
      <c r="F31" t="s">
        <v>649</v>
      </c>
      <c r="G31" t="s">
        <v>647</v>
      </c>
      <c r="H31" t="s">
        <v>514</v>
      </c>
      <c r="J31" t="s">
        <v>70</v>
      </c>
      <c r="K31" t="s">
        <v>70</v>
      </c>
      <c r="L31" t="s">
        <v>75</v>
      </c>
      <c r="M31" t="s">
        <v>60</v>
      </c>
      <c r="N31" t="s">
        <v>237</v>
      </c>
    </row>
    <row r="32" spans="2:14" ht="10.5" customHeight="1">
      <c r="B32" t="s">
        <v>19</v>
      </c>
      <c r="C32">
        <v>31538730</v>
      </c>
      <c r="D32" t="s">
        <v>654</v>
      </c>
      <c r="E32" t="s">
        <v>645</v>
      </c>
      <c r="F32" t="s">
        <v>655</v>
      </c>
      <c r="G32" t="s">
        <v>647</v>
      </c>
      <c r="H32" t="s">
        <v>514</v>
      </c>
      <c r="J32" t="s">
        <v>656</v>
      </c>
      <c r="K32" t="s">
        <v>656</v>
      </c>
      <c r="L32" t="s">
        <v>657</v>
      </c>
      <c r="M32" t="s">
        <v>60</v>
      </c>
      <c r="N32" t="s">
        <v>237</v>
      </c>
    </row>
    <row r="33" spans="2:14" ht="10.5" customHeight="1">
      <c r="B33" t="s">
        <v>19</v>
      </c>
      <c r="C33">
        <v>31538777</v>
      </c>
      <c r="D33" t="s">
        <v>658</v>
      </c>
      <c r="E33" t="s">
        <v>645</v>
      </c>
      <c r="F33" t="s">
        <v>659</v>
      </c>
      <c r="G33" t="s">
        <v>647</v>
      </c>
      <c r="H33" t="s">
        <v>514</v>
      </c>
      <c r="J33" t="s">
        <v>660</v>
      </c>
      <c r="K33" t="s">
        <v>660</v>
      </c>
      <c r="L33" t="s">
        <v>661</v>
      </c>
      <c r="M33" t="s">
        <v>60</v>
      </c>
      <c r="N33" t="s">
        <v>237</v>
      </c>
    </row>
    <row r="34" spans="2:14" ht="10.5" customHeight="1">
      <c r="B34" t="s">
        <v>19</v>
      </c>
      <c r="C34">
        <v>31538777</v>
      </c>
      <c r="D34" t="s">
        <v>658</v>
      </c>
      <c r="E34" t="s">
        <v>645</v>
      </c>
      <c r="F34" t="s">
        <v>659</v>
      </c>
      <c r="G34" t="s">
        <v>647</v>
      </c>
      <c r="H34" t="s">
        <v>52</v>
      </c>
      <c r="J34" t="s">
        <v>660</v>
      </c>
      <c r="K34" t="s">
        <v>660</v>
      </c>
      <c r="L34" t="s">
        <v>661</v>
      </c>
      <c r="M34" t="s">
        <v>60</v>
      </c>
      <c r="N34" t="s">
        <v>237</v>
      </c>
    </row>
    <row r="35" spans="2:14" ht="10.5" customHeight="1">
      <c r="B35" t="s">
        <v>19</v>
      </c>
      <c r="C35">
        <v>27968016</v>
      </c>
      <c r="D35" t="s">
        <v>662</v>
      </c>
      <c r="E35" t="s">
        <v>645</v>
      </c>
      <c r="F35" t="s">
        <v>663</v>
      </c>
      <c r="G35" t="s">
        <v>647</v>
      </c>
      <c r="H35" t="s">
        <v>514</v>
      </c>
      <c r="J35" t="s">
        <v>664</v>
      </c>
      <c r="K35" t="s">
        <v>664</v>
      </c>
      <c r="L35" t="s">
        <v>665</v>
      </c>
      <c r="M35" t="s">
        <v>60</v>
      </c>
      <c r="N35" t="s">
        <v>237</v>
      </c>
    </row>
    <row r="36" spans="2:14" ht="10.5" customHeight="1">
      <c r="B36" t="s">
        <v>19</v>
      </c>
      <c r="C36">
        <v>31171901</v>
      </c>
      <c r="D36" t="s">
        <v>666</v>
      </c>
      <c r="E36" t="s">
        <v>645</v>
      </c>
      <c r="F36" t="s">
        <v>667</v>
      </c>
      <c r="G36" t="s">
        <v>647</v>
      </c>
      <c r="H36" t="s">
        <v>514</v>
      </c>
      <c r="J36" t="s">
        <v>668</v>
      </c>
      <c r="K36" t="s">
        <v>668</v>
      </c>
      <c r="L36" t="s">
        <v>669</v>
      </c>
      <c r="M36" t="s">
        <v>60</v>
      </c>
      <c r="N36" t="s">
        <v>237</v>
      </c>
    </row>
    <row r="37" spans="2:14" ht="10.5" customHeight="1">
      <c r="B37" t="s">
        <v>19</v>
      </c>
      <c r="C37">
        <v>28007548</v>
      </c>
      <c r="D37" t="s">
        <v>670</v>
      </c>
      <c r="E37" t="s">
        <v>645</v>
      </c>
      <c r="F37" t="s">
        <v>671</v>
      </c>
      <c r="G37" t="s">
        <v>647</v>
      </c>
      <c r="H37" t="s">
        <v>514</v>
      </c>
      <c r="J37" t="s">
        <v>594</v>
      </c>
      <c r="K37" t="s">
        <v>594</v>
      </c>
      <c r="L37" t="s">
        <v>595</v>
      </c>
      <c r="M37" t="s">
        <v>60</v>
      </c>
      <c r="N37" t="s">
        <v>237</v>
      </c>
    </row>
    <row r="38" spans="2:14" ht="10.5" customHeight="1">
      <c r="B38" t="s">
        <v>19</v>
      </c>
      <c r="C38">
        <v>26358399</v>
      </c>
      <c r="D38" t="s">
        <v>672</v>
      </c>
      <c r="E38" t="s">
        <v>673</v>
      </c>
      <c r="F38" t="s">
        <v>554</v>
      </c>
      <c r="G38" t="s">
        <v>674</v>
      </c>
      <c r="H38" t="s">
        <v>514</v>
      </c>
      <c r="J38" t="s">
        <v>70</v>
      </c>
      <c r="K38" t="s">
        <v>70</v>
      </c>
      <c r="L38" t="s">
        <v>75</v>
      </c>
      <c r="M38" t="s">
        <v>60</v>
      </c>
      <c r="N38" t="s">
        <v>67</v>
      </c>
    </row>
    <row r="39" spans="2:14" ht="10.5" customHeight="1">
      <c r="B39" t="s">
        <v>19</v>
      </c>
      <c r="C39">
        <v>26555359</v>
      </c>
      <c r="D39" t="s">
        <v>675</v>
      </c>
      <c r="E39" t="s">
        <v>676</v>
      </c>
      <c r="F39" t="s">
        <v>677</v>
      </c>
      <c r="G39" t="s">
        <v>678</v>
      </c>
      <c r="H39" t="s">
        <v>504</v>
      </c>
      <c r="J39" t="s">
        <v>679</v>
      </c>
      <c r="K39" t="s">
        <v>679</v>
      </c>
      <c r="L39" t="s">
        <v>680</v>
      </c>
      <c r="M39" t="s">
        <v>60</v>
      </c>
      <c r="N39" t="s">
        <v>67</v>
      </c>
    </row>
    <row r="40" spans="2:14" ht="10.5" customHeight="1">
      <c r="B40" t="s">
        <v>19</v>
      </c>
      <c r="C40">
        <v>26322331</v>
      </c>
      <c r="D40" t="s">
        <v>681</v>
      </c>
      <c r="E40" t="s">
        <v>682</v>
      </c>
      <c r="F40" t="s">
        <v>558</v>
      </c>
      <c r="G40" t="s">
        <v>683</v>
      </c>
      <c r="J40" t="s">
        <v>652</v>
      </c>
      <c r="K40" t="s">
        <v>652</v>
      </c>
      <c r="L40" t="s">
        <v>653</v>
      </c>
      <c r="N40" t="s">
        <v>67</v>
      </c>
    </row>
    <row r="41" spans="2:14" ht="10.5" customHeight="1">
      <c r="B41" t="s">
        <v>19</v>
      </c>
      <c r="C41">
        <v>26555361</v>
      </c>
      <c r="D41" t="s">
        <v>684</v>
      </c>
      <c r="E41" t="s">
        <v>685</v>
      </c>
      <c r="F41" t="s">
        <v>677</v>
      </c>
      <c r="G41" t="s">
        <v>686</v>
      </c>
      <c r="H41" t="s">
        <v>514</v>
      </c>
      <c r="J41" t="s">
        <v>679</v>
      </c>
      <c r="K41" t="s">
        <v>679</v>
      </c>
      <c r="L41" t="s">
        <v>680</v>
      </c>
      <c r="M41" t="s">
        <v>60</v>
      </c>
      <c r="N41" t="s">
        <v>237</v>
      </c>
    </row>
    <row r="42" spans="2:14" ht="10.5" customHeight="1">
      <c r="B42" t="s">
        <v>19</v>
      </c>
      <c r="C42">
        <v>26358408</v>
      </c>
      <c r="D42" t="s">
        <v>687</v>
      </c>
      <c r="E42" t="s">
        <v>688</v>
      </c>
      <c r="F42" t="s">
        <v>554</v>
      </c>
      <c r="G42" t="s">
        <v>689</v>
      </c>
      <c r="H42" t="s">
        <v>514</v>
      </c>
      <c r="J42" t="s">
        <v>560</v>
      </c>
      <c r="K42" t="s">
        <v>560</v>
      </c>
      <c r="L42" t="s">
        <v>561</v>
      </c>
      <c r="M42" t="s">
        <v>60</v>
      </c>
      <c r="N42" t="s">
        <v>67</v>
      </c>
    </row>
    <row r="43" spans="2:14" ht="10.5" customHeight="1">
      <c r="B43" t="s">
        <v>19</v>
      </c>
      <c r="C43">
        <v>26358408</v>
      </c>
      <c r="D43" t="s">
        <v>687</v>
      </c>
      <c r="E43" t="s">
        <v>688</v>
      </c>
      <c r="F43" t="s">
        <v>554</v>
      </c>
      <c r="G43" t="s">
        <v>689</v>
      </c>
      <c r="H43" t="s">
        <v>514</v>
      </c>
      <c r="J43" t="s">
        <v>70</v>
      </c>
      <c r="K43" t="s">
        <v>70</v>
      </c>
      <c r="L43" t="s">
        <v>75</v>
      </c>
      <c r="M43" t="s">
        <v>326</v>
      </c>
      <c r="N43" t="s">
        <v>237</v>
      </c>
    </row>
    <row r="44" spans="2:14" ht="10.5" customHeight="1">
      <c r="B44" t="s">
        <v>19</v>
      </c>
      <c r="C44">
        <v>26358408</v>
      </c>
      <c r="D44" t="s">
        <v>687</v>
      </c>
      <c r="E44" t="s">
        <v>688</v>
      </c>
      <c r="F44" t="s">
        <v>554</v>
      </c>
      <c r="G44" t="s">
        <v>689</v>
      </c>
      <c r="H44" t="s">
        <v>514</v>
      </c>
      <c r="J44" t="s">
        <v>690</v>
      </c>
      <c r="K44" t="s">
        <v>690</v>
      </c>
      <c r="L44" t="s">
        <v>691</v>
      </c>
      <c r="M44" t="s">
        <v>60</v>
      </c>
      <c r="N44" t="s">
        <v>237</v>
      </c>
    </row>
    <row r="45" spans="2:14" ht="10.5" customHeight="1">
      <c r="B45" t="s">
        <v>19</v>
      </c>
      <c r="C45">
        <v>26358184</v>
      </c>
      <c r="D45" t="s">
        <v>692</v>
      </c>
      <c r="E45" t="s">
        <v>693</v>
      </c>
      <c r="F45" t="s">
        <v>694</v>
      </c>
      <c r="G45" t="s">
        <v>695</v>
      </c>
      <c r="H45" t="s">
        <v>514</v>
      </c>
      <c r="J45" t="s">
        <v>696</v>
      </c>
      <c r="K45" t="s">
        <v>696</v>
      </c>
      <c r="L45" t="s">
        <v>697</v>
      </c>
      <c r="M45" t="s">
        <v>60</v>
      </c>
      <c r="N45" t="s">
        <v>67</v>
      </c>
    </row>
    <row r="46" spans="2:14" ht="10.5" customHeight="1">
      <c r="B46" t="s">
        <v>19</v>
      </c>
      <c r="C46">
        <v>27585148</v>
      </c>
      <c r="D46" t="s">
        <v>698</v>
      </c>
      <c r="E46" t="s">
        <v>699</v>
      </c>
      <c r="F46" t="s">
        <v>616</v>
      </c>
      <c r="G46" t="s">
        <v>700</v>
      </c>
      <c r="H46" t="s">
        <v>514</v>
      </c>
      <c r="J46" t="s">
        <v>70</v>
      </c>
      <c r="K46" t="s">
        <v>70</v>
      </c>
      <c r="L46" t="s">
        <v>75</v>
      </c>
      <c r="M46" t="s">
        <v>60</v>
      </c>
      <c r="N46" t="s">
        <v>67</v>
      </c>
    </row>
    <row r="47" spans="2:14" ht="10.5" customHeight="1">
      <c r="B47" t="s">
        <v>19</v>
      </c>
      <c r="C47">
        <v>26358197</v>
      </c>
      <c r="D47" t="s">
        <v>701</v>
      </c>
      <c r="E47" t="s">
        <v>702</v>
      </c>
      <c r="F47" t="s">
        <v>703</v>
      </c>
      <c r="G47" t="s">
        <v>704</v>
      </c>
      <c r="H47" t="s">
        <v>514</v>
      </c>
      <c r="J47" t="s">
        <v>664</v>
      </c>
      <c r="K47" t="s">
        <v>664</v>
      </c>
      <c r="L47" t="s">
        <v>665</v>
      </c>
      <c r="M47" t="s">
        <v>60</v>
      </c>
      <c r="N47" t="s">
        <v>67</v>
      </c>
    </row>
    <row r="48" spans="2:14" ht="10.5" customHeight="1">
      <c r="B48" t="s">
        <v>19</v>
      </c>
      <c r="C48">
        <v>26358282</v>
      </c>
      <c r="D48" t="s">
        <v>705</v>
      </c>
      <c r="E48" t="s">
        <v>706</v>
      </c>
      <c r="F48" t="s">
        <v>564</v>
      </c>
      <c r="G48" t="s">
        <v>707</v>
      </c>
      <c r="H48" t="s">
        <v>514</v>
      </c>
      <c r="J48" t="s">
        <v>560</v>
      </c>
      <c r="K48" t="s">
        <v>560</v>
      </c>
      <c r="L48" t="s">
        <v>561</v>
      </c>
      <c r="M48" t="s">
        <v>60</v>
      </c>
      <c r="N48" t="s">
        <v>67</v>
      </c>
    </row>
    <row r="49" spans="2:14" ht="10.5" customHeight="1">
      <c r="B49" t="s">
        <v>19</v>
      </c>
      <c r="C49">
        <v>26358413</v>
      </c>
      <c r="D49" t="s">
        <v>708</v>
      </c>
      <c r="E49" t="s">
        <v>709</v>
      </c>
      <c r="F49" t="s">
        <v>710</v>
      </c>
      <c r="G49" t="s">
        <v>711</v>
      </c>
      <c r="H49" t="s">
        <v>514</v>
      </c>
      <c r="J49" t="s">
        <v>70</v>
      </c>
      <c r="K49" t="s">
        <v>70</v>
      </c>
      <c r="L49" t="s">
        <v>75</v>
      </c>
      <c r="M49" t="s">
        <v>60</v>
      </c>
      <c r="N49" t="s">
        <v>67</v>
      </c>
    </row>
    <row r="50" spans="2:14" ht="10.5" customHeight="1">
      <c r="B50" t="s">
        <v>19</v>
      </c>
      <c r="C50">
        <v>28148693</v>
      </c>
      <c r="D50" t="s">
        <v>712</v>
      </c>
      <c r="E50" t="s">
        <v>713</v>
      </c>
      <c r="F50" t="s">
        <v>710</v>
      </c>
      <c r="G50" t="s">
        <v>714</v>
      </c>
      <c r="H50" t="s">
        <v>514</v>
      </c>
      <c r="J50" t="s">
        <v>70</v>
      </c>
      <c r="K50" t="s">
        <v>70</v>
      </c>
      <c r="L50" t="s">
        <v>75</v>
      </c>
      <c r="M50" t="s">
        <v>60</v>
      </c>
      <c r="N50" t="s">
        <v>237</v>
      </c>
    </row>
    <row r="51" spans="2:14" ht="10.5" customHeight="1">
      <c r="B51" t="s">
        <v>19</v>
      </c>
      <c r="C51">
        <v>26358136</v>
      </c>
      <c r="D51" t="s">
        <v>715</v>
      </c>
      <c r="E51" t="s">
        <v>716</v>
      </c>
      <c r="F51" t="s">
        <v>717</v>
      </c>
      <c r="G51" t="s">
        <v>718</v>
      </c>
      <c r="J51" t="s">
        <v>719</v>
      </c>
      <c r="K51" t="s">
        <v>719</v>
      </c>
      <c r="L51" t="s">
        <v>720</v>
      </c>
      <c r="N51" t="s">
        <v>67</v>
      </c>
    </row>
    <row r="52" spans="2:14" ht="10.5" customHeight="1">
      <c r="B52" t="s">
        <v>19</v>
      </c>
      <c r="C52">
        <v>26825363</v>
      </c>
      <c r="D52" t="s">
        <v>721</v>
      </c>
      <c r="E52" t="s">
        <v>722</v>
      </c>
      <c r="F52" t="s">
        <v>723</v>
      </c>
      <c r="G52" t="s">
        <v>724</v>
      </c>
      <c r="H52" t="s">
        <v>514</v>
      </c>
      <c r="J52" t="s">
        <v>650</v>
      </c>
      <c r="K52" t="s">
        <v>650</v>
      </c>
      <c r="L52" t="s">
        <v>651</v>
      </c>
      <c r="M52" t="s">
        <v>60</v>
      </c>
      <c r="N52" t="s">
        <v>67</v>
      </c>
    </row>
    <row r="53" spans="2:14" ht="10.5" customHeight="1">
      <c r="B53" t="s">
        <v>19</v>
      </c>
      <c r="C53">
        <v>26358190</v>
      </c>
      <c r="D53" t="s">
        <v>725</v>
      </c>
      <c r="E53" t="s">
        <v>726</v>
      </c>
      <c r="F53" t="s">
        <v>727</v>
      </c>
      <c r="G53" t="s">
        <v>728</v>
      </c>
      <c r="H53" t="s">
        <v>514</v>
      </c>
      <c r="J53" t="s">
        <v>729</v>
      </c>
      <c r="K53" t="s">
        <v>729</v>
      </c>
      <c r="L53" t="s">
        <v>730</v>
      </c>
      <c r="M53" t="s">
        <v>60</v>
      </c>
      <c r="N53" t="s">
        <v>67</v>
      </c>
    </row>
    <row r="54" spans="2:14" ht="10.5" customHeight="1">
      <c r="B54" t="s">
        <v>19</v>
      </c>
      <c r="C54">
        <v>26358166</v>
      </c>
      <c r="D54" t="s">
        <v>731</v>
      </c>
      <c r="E54" t="s">
        <v>732</v>
      </c>
      <c r="F54" t="s">
        <v>733</v>
      </c>
      <c r="G54" t="s">
        <v>734</v>
      </c>
      <c r="J54" t="s">
        <v>735</v>
      </c>
      <c r="K54" t="s">
        <v>735</v>
      </c>
      <c r="L54" t="s">
        <v>736</v>
      </c>
      <c r="N54" t="s">
        <v>67</v>
      </c>
    </row>
    <row r="55" spans="2:14" ht="10.5" customHeight="1">
      <c r="B55" t="s">
        <v>19</v>
      </c>
      <c r="C55">
        <v>26358225</v>
      </c>
      <c r="D55" t="s">
        <v>737</v>
      </c>
      <c r="E55" t="s">
        <v>738</v>
      </c>
      <c r="F55" t="s">
        <v>739</v>
      </c>
      <c r="G55" t="s">
        <v>740</v>
      </c>
      <c r="H55" t="s">
        <v>514</v>
      </c>
      <c r="J55" t="s">
        <v>741</v>
      </c>
      <c r="K55" t="s">
        <v>741</v>
      </c>
      <c r="L55" t="s">
        <v>742</v>
      </c>
      <c r="M55" t="s">
        <v>60</v>
      </c>
      <c r="N55" t="s">
        <v>67</v>
      </c>
    </row>
    <row r="56" spans="2:14" ht="10.5" customHeight="1">
      <c r="B56" t="s">
        <v>19</v>
      </c>
      <c r="C56">
        <v>27980367</v>
      </c>
      <c r="D56" t="s">
        <v>743</v>
      </c>
      <c r="E56" t="s">
        <v>744</v>
      </c>
      <c r="F56" t="s">
        <v>745</v>
      </c>
      <c r="G56" t="s">
        <v>746</v>
      </c>
      <c r="H56" t="s">
        <v>514</v>
      </c>
      <c r="J56" t="s">
        <v>747</v>
      </c>
      <c r="K56" t="s">
        <v>747</v>
      </c>
      <c r="L56" t="s">
        <v>748</v>
      </c>
      <c r="M56" t="s">
        <v>60</v>
      </c>
      <c r="N56" t="s">
        <v>67</v>
      </c>
    </row>
    <row r="57" spans="2:14" ht="10.5" customHeight="1">
      <c r="B57" t="s">
        <v>19</v>
      </c>
      <c r="C57">
        <v>26358119</v>
      </c>
      <c r="D57" t="s">
        <v>749</v>
      </c>
      <c r="E57" t="s">
        <v>750</v>
      </c>
      <c r="F57" t="s">
        <v>751</v>
      </c>
      <c r="G57" t="s">
        <v>752</v>
      </c>
      <c r="H57" t="s">
        <v>514</v>
      </c>
      <c r="J57" t="s">
        <v>660</v>
      </c>
      <c r="K57" t="s">
        <v>660</v>
      </c>
      <c r="L57" t="s">
        <v>661</v>
      </c>
      <c r="M57" t="s">
        <v>60</v>
      </c>
      <c r="N57" t="s">
        <v>67</v>
      </c>
    </row>
    <row r="58" spans="2:14" ht="10.5" customHeight="1">
      <c r="B58" t="s">
        <v>19</v>
      </c>
      <c r="C58">
        <v>27579733</v>
      </c>
      <c r="D58" t="s">
        <v>753</v>
      </c>
      <c r="E58" t="s">
        <v>754</v>
      </c>
      <c r="F58" t="s">
        <v>755</v>
      </c>
      <c r="G58" t="s">
        <v>756</v>
      </c>
      <c r="H58" t="s">
        <v>514</v>
      </c>
      <c r="J58" t="s">
        <v>652</v>
      </c>
      <c r="K58" t="s">
        <v>652</v>
      </c>
      <c r="L58" t="s">
        <v>653</v>
      </c>
      <c r="M58" t="s">
        <v>60</v>
      </c>
      <c r="N58" t="s">
        <v>67</v>
      </c>
    </row>
    <row r="59" spans="2:14" ht="10.5" customHeight="1">
      <c r="B59" t="s">
        <v>19</v>
      </c>
      <c r="C59">
        <v>26358243</v>
      </c>
      <c r="D59" t="s">
        <v>757</v>
      </c>
      <c r="E59" t="s">
        <v>758</v>
      </c>
      <c r="F59" t="s">
        <v>759</v>
      </c>
      <c r="G59" t="s">
        <v>760</v>
      </c>
      <c r="H59" t="s">
        <v>514</v>
      </c>
      <c r="J59" t="s">
        <v>761</v>
      </c>
      <c r="K59" t="s">
        <v>761</v>
      </c>
      <c r="L59" t="s">
        <v>762</v>
      </c>
      <c r="M59" t="s">
        <v>60</v>
      </c>
      <c r="N59" t="s">
        <v>237</v>
      </c>
    </row>
    <row r="60" spans="2:14" ht="10.5" customHeight="1">
      <c r="B60" t="s">
        <v>19</v>
      </c>
      <c r="C60">
        <v>31036531</v>
      </c>
      <c r="D60" t="s">
        <v>763</v>
      </c>
      <c r="E60" t="s">
        <v>764</v>
      </c>
      <c r="F60" t="s">
        <v>616</v>
      </c>
      <c r="G60" t="s">
        <v>765</v>
      </c>
      <c r="H60" t="s">
        <v>514</v>
      </c>
      <c r="J60" t="s">
        <v>70</v>
      </c>
      <c r="K60" t="s">
        <v>70</v>
      </c>
      <c r="L60" t="s">
        <v>75</v>
      </c>
      <c r="M60" t="s">
        <v>60</v>
      </c>
      <c r="N60" t="s">
        <v>67</v>
      </c>
    </row>
    <row r="61" spans="2:14" ht="10.5" customHeight="1">
      <c r="B61" t="s">
        <v>19</v>
      </c>
      <c r="C61">
        <v>26555218</v>
      </c>
      <c r="D61" t="s">
        <v>766</v>
      </c>
      <c r="E61" t="s">
        <v>767</v>
      </c>
      <c r="F61" t="s">
        <v>598</v>
      </c>
      <c r="G61" t="s">
        <v>768</v>
      </c>
      <c r="H61" t="s">
        <v>514</v>
      </c>
      <c r="J61" t="s">
        <v>600</v>
      </c>
      <c r="K61" t="s">
        <v>600</v>
      </c>
      <c r="L61" t="s">
        <v>601</v>
      </c>
      <c r="M61" t="s">
        <v>60</v>
      </c>
      <c r="N61" t="s">
        <v>67</v>
      </c>
    </row>
    <row r="62" spans="2:14" ht="10.5" customHeight="1">
      <c r="B62" t="s">
        <v>19</v>
      </c>
      <c r="C62">
        <v>26358374</v>
      </c>
      <c r="D62" t="s">
        <v>769</v>
      </c>
      <c r="E62" t="s">
        <v>770</v>
      </c>
      <c r="F62" t="s">
        <v>586</v>
      </c>
      <c r="G62" t="s">
        <v>771</v>
      </c>
      <c r="H62" t="s">
        <v>514</v>
      </c>
      <c r="J62" t="s">
        <v>588</v>
      </c>
      <c r="K62" t="s">
        <v>588</v>
      </c>
      <c r="L62" t="s">
        <v>589</v>
      </c>
      <c r="M62" t="s">
        <v>60</v>
      </c>
      <c r="N62" t="s">
        <v>67</v>
      </c>
    </row>
    <row r="63" spans="2:14" ht="10.5" customHeight="1">
      <c r="B63" t="s">
        <v>19</v>
      </c>
      <c r="C63">
        <v>26808802</v>
      </c>
      <c r="D63" t="s">
        <v>772</v>
      </c>
      <c r="E63" t="s">
        <v>773</v>
      </c>
      <c r="F63" t="s">
        <v>774</v>
      </c>
      <c r="G63" t="s">
        <v>775</v>
      </c>
      <c r="H63" t="s">
        <v>514</v>
      </c>
      <c r="J63" t="s">
        <v>660</v>
      </c>
      <c r="K63" t="s">
        <v>660</v>
      </c>
      <c r="L63" t="s">
        <v>661</v>
      </c>
      <c r="M63" t="s">
        <v>60</v>
      </c>
      <c r="N63" t="s">
        <v>67</v>
      </c>
    </row>
    <row r="64" spans="2:14" ht="10.5" customHeight="1">
      <c r="B64" t="s">
        <v>19</v>
      </c>
      <c r="C64">
        <v>26808802</v>
      </c>
      <c r="D64" t="s">
        <v>772</v>
      </c>
      <c r="E64" t="s">
        <v>773</v>
      </c>
      <c r="F64" t="s">
        <v>774</v>
      </c>
      <c r="G64" t="s">
        <v>775</v>
      </c>
      <c r="H64" t="s">
        <v>514</v>
      </c>
      <c r="J64" t="s">
        <v>776</v>
      </c>
      <c r="K64" t="s">
        <v>776</v>
      </c>
      <c r="L64" t="s">
        <v>777</v>
      </c>
      <c r="M64" t="s">
        <v>60</v>
      </c>
      <c r="N64" t="s">
        <v>67</v>
      </c>
    </row>
    <row r="65" spans="2:14" ht="10.5" customHeight="1">
      <c r="B65" t="s">
        <v>19</v>
      </c>
      <c r="C65">
        <v>26808802</v>
      </c>
      <c r="D65" t="s">
        <v>772</v>
      </c>
      <c r="E65" t="s">
        <v>773</v>
      </c>
      <c r="F65" t="s">
        <v>774</v>
      </c>
      <c r="G65" t="s">
        <v>775</v>
      </c>
      <c r="H65" t="s">
        <v>514</v>
      </c>
      <c r="J65" t="s">
        <v>735</v>
      </c>
      <c r="K65" t="s">
        <v>735</v>
      </c>
      <c r="L65" t="s">
        <v>736</v>
      </c>
      <c r="M65" t="s">
        <v>60</v>
      </c>
      <c r="N65" t="s">
        <v>67</v>
      </c>
    </row>
    <row r="66" spans="2:14" ht="10.5" customHeight="1">
      <c r="B66" t="s">
        <v>19</v>
      </c>
      <c r="C66">
        <v>26808802</v>
      </c>
      <c r="D66" t="s">
        <v>772</v>
      </c>
      <c r="E66" t="s">
        <v>773</v>
      </c>
      <c r="F66" t="s">
        <v>774</v>
      </c>
      <c r="G66" t="s">
        <v>775</v>
      </c>
      <c r="H66" t="s">
        <v>514</v>
      </c>
      <c r="J66" t="s">
        <v>664</v>
      </c>
      <c r="K66" t="s">
        <v>664</v>
      </c>
      <c r="L66" t="s">
        <v>665</v>
      </c>
      <c r="M66" t="s">
        <v>60</v>
      </c>
      <c r="N66" t="s">
        <v>67</v>
      </c>
    </row>
    <row r="67" spans="2:14" ht="10.5" customHeight="1">
      <c r="B67" t="s">
        <v>19</v>
      </c>
      <c r="C67">
        <v>26808802</v>
      </c>
      <c r="D67" t="s">
        <v>772</v>
      </c>
      <c r="E67" t="s">
        <v>773</v>
      </c>
      <c r="F67" t="s">
        <v>774</v>
      </c>
      <c r="G67" t="s">
        <v>775</v>
      </c>
      <c r="H67" t="s">
        <v>514</v>
      </c>
      <c r="J67" t="s">
        <v>778</v>
      </c>
      <c r="K67" t="s">
        <v>778</v>
      </c>
      <c r="L67" t="s">
        <v>779</v>
      </c>
      <c r="M67" t="s">
        <v>60</v>
      </c>
      <c r="N67" t="s">
        <v>67</v>
      </c>
    </row>
    <row r="68" spans="2:14" ht="10.5" customHeight="1">
      <c r="B68" t="s">
        <v>19</v>
      </c>
      <c r="C68">
        <v>26808802</v>
      </c>
      <c r="D68" t="s">
        <v>772</v>
      </c>
      <c r="E68" t="s">
        <v>773</v>
      </c>
      <c r="F68" t="s">
        <v>774</v>
      </c>
      <c r="G68" t="s">
        <v>775</v>
      </c>
      <c r="H68" t="s">
        <v>514</v>
      </c>
      <c r="J68" t="s">
        <v>70</v>
      </c>
      <c r="K68" t="s">
        <v>70</v>
      </c>
      <c r="L68" t="s">
        <v>75</v>
      </c>
      <c r="M68" t="s">
        <v>60</v>
      </c>
      <c r="N68" t="s">
        <v>67</v>
      </c>
    </row>
    <row r="69" spans="2:14" ht="10.5" customHeight="1">
      <c r="B69" t="s">
        <v>19</v>
      </c>
      <c r="C69">
        <v>26808802</v>
      </c>
      <c r="D69" t="s">
        <v>772</v>
      </c>
      <c r="E69" t="s">
        <v>773</v>
      </c>
      <c r="F69" t="s">
        <v>774</v>
      </c>
      <c r="G69" t="s">
        <v>775</v>
      </c>
      <c r="H69" t="s">
        <v>514</v>
      </c>
      <c r="J69" t="s">
        <v>594</v>
      </c>
      <c r="K69" t="s">
        <v>594</v>
      </c>
      <c r="L69" t="s">
        <v>595</v>
      </c>
      <c r="M69" t="s">
        <v>60</v>
      </c>
      <c r="N69" t="s">
        <v>67</v>
      </c>
    </row>
    <row r="70" spans="2:14" ht="10.5" customHeight="1">
      <c r="B70" t="s">
        <v>19</v>
      </c>
      <c r="C70">
        <v>26634205</v>
      </c>
      <c r="D70" t="s">
        <v>780</v>
      </c>
      <c r="E70" t="s">
        <v>781</v>
      </c>
      <c r="F70" t="s">
        <v>717</v>
      </c>
      <c r="G70" t="s">
        <v>782</v>
      </c>
      <c r="H70" t="s">
        <v>514</v>
      </c>
      <c r="J70" t="s">
        <v>719</v>
      </c>
      <c r="K70" t="s">
        <v>719</v>
      </c>
      <c r="L70" t="s">
        <v>720</v>
      </c>
      <c r="M70" t="s">
        <v>60</v>
      </c>
      <c r="N70" t="s">
        <v>237</v>
      </c>
    </row>
    <row r="71" spans="2:14" ht="10.5" customHeight="1">
      <c r="B71" t="s">
        <v>19</v>
      </c>
      <c r="C71">
        <v>26555546</v>
      </c>
      <c r="D71" t="s">
        <v>783</v>
      </c>
      <c r="E71" t="s">
        <v>784</v>
      </c>
      <c r="F71" t="s">
        <v>636</v>
      </c>
      <c r="G71" t="s">
        <v>785</v>
      </c>
      <c r="H71" t="s">
        <v>514</v>
      </c>
      <c r="J71" t="s">
        <v>70</v>
      </c>
      <c r="K71" t="s">
        <v>70</v>
      </c>
      <c r="L71" t="s">
        <v>75</v>
      </c>
      <c r="M71" t="s">
        <v>60</v>
      </c>
      <c r="N71" t="s">
        <v>237</v>
      </c>
    </row>
    <row r="72" spans="2:14" ht="10.5" customHeight="1">
      <c r="B72" t="s">
        <v>19</v>
      </c>
      <c r="C72">
        <v>26322355</v>
      </c>
      <c r="D72" t="s">
        <v>786</v>
      </c>
      <c r="E72" t="s">
        <v>787</v>
      </c>
      <c r="F72" t="s">
        <v>636</v>
      </c>
      <c r="G72" t="s">
        <v>788</v>
      </c>
      <c r="H72" t="s">
        <v>514</v>
      </c>
      <c r="J72" t="s">
        <v>70</v>
      </c>
      <c r="K72" t="s">
        <v>70</v>
      </c>
      <c r="L72" t="s">
        <v>75</v>
      </c>
      <c r="M72" t="s">
        <v>326</v>
      </c>
      <c r="N72" t="s">
        <v>67</v>
      </c>
    </row>
    <row r="73" spans="2:14" ht="10.5" customHeight="1">
      <c r="B73" t="s">
        <v>19</v>
      </c>
      <c r="C73">
        <v>26358476</v>
      </c>
      <c r="D73" t="s">
        <v>789</v>
      </c>
      <c r="E73" t="s">
        <v>790</v>
      </c>
      <c r="F73" t="s">
        <v>791</v>
      </c>
      <c r="G73" t="s">
        <v>792</v>
      </c>
      <c r="H73" t="s">
        <v>514</v>
      </c>
      <c r="J73" t="s">
        <v>70</v>
      </c>
      <c r="K73" t="s">
        <v>70</v>
      </c>
      <c r="L73" t="s">
        <v>75</v>
      </c>
      <c r="M73" t="s">
        <v>60</v>
      </c>
      <c r="N73" t="s">
        <v>237</v>
      </c>
    </row>
    <row r="74" spans="2:14" ht="10.5" customHeight="1">
      <c r="B74" t="s">
        <v>19</v>
      </c>
      <c r="C74">
        <v>28870867</v>
      </c>
      <c r="D74" t="s">
        <v>793</v>
      </c>
      <c r="E74" t="s">
        <v>794</v>
      </c>
      <c r="F74" t="s">
        <v>329</v>
      </c>
      <c r="G74" t="s">
        <v>795</v>
      </c>
      <c r="H74" t="s">
        <v>514</v>
      </c>
      <c r="J74" t="s">
        <v>594</v>
      </c>
      <c r="K74" t="s">
        <v>594</v>
      </c>
      <c r="L74" t="s">
        <v>595</v>
      </c>
      <c r="M74" t="s">
        <v>60</v>
      </c>
      <c r="N74" t="s">
        <v>67</v>
      </c>
    </row>
    <row r="75" spans="2:14" ht="10.5" customHeight="1">
      <c r="B75" t="s">
        <v>19</v>
      </c>
      <c r="C75">
        <v>31446275</v>
      </c>
      <c r="D75" t="s">
        <v>796</v>
      </c>
      <c r="E75" t="s">
        <v>797</v>
      </c>
      <c r="F75" t="s">
        <v>329</v>
      </c>
      <c r="G75" t="s">
        <v>798</v>
      </c>
      <c r="J75" t="s">
        <v>650</v>
      </c>
      <c r="K75" t="s">
        <v>650</v>
      </c>
      <c r="L75" t="s">
        <v>651</v>
      </c>
      <c r="N75" t="s">
        <v>67</v>
      </c>
    </row>
    <row r="76" spans="2:14" ht="10.5" customHeight="1">
      <c r="B76" t="s">
        <v>19</v>
      </c>
      <c r="C76">
        <v>31543929</v>
      </c>
      <c r="D76" t="s">
        <v>799</v>
      </c>
      <c r="E76" t="s">
        <v>800</v>
      </c>
      <c r="F76" t="s">
        <v>329</v>
      </c>
      <c r="G76" t="s">
        <v>801</v>
      </c>
      <c r="J76" t="s">
        <v>582</v>
      </c>
      <c r="K76" t="s">
        <v>582</v>
      </c>
      <c r="L76" t="s">
        <v>583</v>
      </c>
      <c r="N76" t="s">
        <v>67</v>
      </c>
    </row>
    <row r="77" spans="2:14" ht="10.5" customHeight="1">
      <c r="B77" t="s">
        <v>19</v>
      </c>
      <c r="C77">
        <v>28868794</v>
      </c>
      <c r="D77" t="s">
        <v>802</v>
      </c>
      <c r="E77" t="s">
        <v>803</v>
      </c>
      <c r="F77" t="s">
        <v>329</v>
      </c>
      <c r="G77" t="s">
        <v>804</v>
      </c>
      <c r="H77" t="s">
        <v>514</v>
      </c>
      <c r="J77" t="s">
        <v>805</v>
      </c>
      <c r="K77" t="s">
        <v>805</v>
      </c>
      <c r="L77" t="s">
        <v>806</v>
      </c>
      <c r="M77" t="s">
        <v>60</v>
      </c>
      <c r="N77" t="s">
        <v>67</v>
      </c>
    </row>
    <row r="78" spans="2:14" ht="10.5" customHeight="1">
      <c r="B78" t="s">
        <v>19</v>
      </c>
      <c r="C78">
        <v>27713249</v>
      </c>
      <c r="D78" t="s">
        <v>807</v>
      </c>
      <c r="E78" t="s">
        <v>722</v>
      </c>
      <c r="F78" t="s">
        <v>808</v>
      </c>
      <c r="G78" t="s">
        <v>724</v>
      </c>
      <c r="H78" t="s">
        <v>514</v>
      </c>
      <c r="J78" t="s">
        <v>809</v>
      </c>
      <c r="K78" t="s">
        <v>809</v>
      </c>
      <c r="L78" t="s">
        <v>810</v>
      </c>
      <c r="M78" t="s">
        <v>60</v>
      </c>
      <c r="N78" t="s">
        <v>67</v>
      </c>
    </row>
    <row r="79" spans="2:14" ht="10.5" customHeight="1">
      <c r="B79" t="s">
        <v>19</v>
      </c>
      <c r="C79">
        <v>31691473</v>
      </c>
      <c r="D79" t="s">
        <v>811</v>
      </c>
      <c r="E79" t="s">
        <v>812</v>
      </c>
      <c r="F79" t="s">
        <v>813</v>
      </c>
      <c r="G79" t="s">
        <v>814</v>
      </c>
      <c r="H79" t="s">
        <v>514</v>
      </c>
      <c r="J79" t="s">
        <v>656</v>
      </c>
      <c r="K79" t="s">
        <v>656</v>
      </c>
      <c r="L79" t="s">
        <v>657</v>
      </c>
      <c r="M79" t="s">
        <v>60</v>
      </c>
      <c r="N79" t="s">
        <v>67</v>
      </c>
    </row>
    <row r="80" spans="2:14" ht="10.5" customHeight="1">
      <c r="B80" t="s">
        <v>19</v>
      </c>
      <c r="C80">
        <v>26551350</v>
      </c>
      <c r="D80" t="s">
        <v>815</v>
      </c>
      <c r="E80" t="s">
        <v>816</v>
      </c>
      <c r="F80" t="s">
        <v>813</v>
      </c>
      <c r="G80" t="s">
        <v>817</v>
      </c>
      <c r="H80" t="s">
        <v>514</v>
      </c>
      <c r="J80" t="s">
        <v>656</v>
      </c>
      <c r="K80" t="s">
        <v>656</v>
      </c>
      <c r="L80" t="s">
        <v>657</v>
      </c>
      <c r="M80" t="s">
        <v>60</v>
      </c>
      <c r="N80" t="s">
        <v>67</v>
      </c>
    </row>
    <row r="81" spans="2:14" ht="10.5" customHeight="1">
      <c r="B81" t="s">
        <v>19</v>
      </c>
      <c r="C81">
        <v>29648861</v>
      </c>
      <c r="D81" t="s">
        <v>818</v>
      </c>
      <c r="E81" t="s">
        <v>819</v>
      </c>
      <c r="F81" t="s">
        <v>820</v>
      </c>
      <c r="G81" t="s">
        <v>821</v>
      </c>
      <c r="H81" t="s">
        <v>514</v>
      </c>
      <c r="J81" t="s">
        <v>822</v>
      </c>
      <c r="K81" t="s">
        <v>822</v>
      </c>
      <c r="L81" t="s">
        <v>823</v>
      </c>
      <c r="M81" t="s">
        <v>60</v>
      </c>
      <c r="N81" t="s">
        <v>67</v>
      </c>
    </row>
    <row r="82" spans="2:14" ht="10.5" customHeight="1">
      <c r="B82" t="s">
        <v>19</v>
      </c>
      <c r="C82">
        <v>26373529</v>
      </c>
      <c r="D82" t="s">
        <v>824</v>
      </c>
      <c r="E82" t="s">
        <v>825</v>
      </c>
      <c r="F82" t="s">
        <v>703</v>
      </c>
      <c r="G82" t="s">
        <v>826</v>
      </c>
      <c r="H82" t="s">
        <v>514</v>
      </c>
      <c r="J82" t="s">
        <v>664</v>
      </c>
      <c r="K82" t="s">
        <v>664</v>
      </c>
      <c r="L82" t="s">
        <v>665</v>
      </c>
      <c r="M82" t="s">
        <v>60</v>
      </c>
      <c r="N82" t="s">
        <v>67</v>
      </c>
    </row>
    <row r="83" spans="2:14" ht="10.5" customHeight="1">
      <c r="B83" t="s">
        <v>19</v>
      </c>
      <c r="C83">
        <v>28942141</v>
      </c>
      <c r="D83" t="s">
        <v>827</v>
      </c>
      <c r="E83" t="s">
        <v>828</v>
      </c>
      <c r="F83" t="s">
        <v>630</v>
      </c>
      <c r="G83" t="s">
        <v>829</v>
      </c>
      <c r="H83" t="s">
        <v>514</v>
      </c>
      <c r="J83" t="s">
        <v>632</v>
      </c>
      <c r="K83" t="s">
        <v>632</v>
      </c>
      <c r="L83" t="s">
        <v>633</v>
      </c>
      <c r="M83" t="s">
        <v>60</v>
      </c>
      <c r="N83" t="s">
        <v>67</v>
      </c>
    </row>
    <row r="84" spans="2:14" ht="10.5" customHeight="1">
      <c r="B84" t="s">
        <v>19</v>
      </c>
      <c r="C84">
        <v>31521764</v>
      </c>
      <c r="D84" t="s">
        <v>830</v>
      </c>
      <c r="E84" t="s">
        <v>831</v>
      </c>
      <c r="F84" t="s">
        <v>703</v>
      </c>
      <c r="G84" t="s">
        <v>832</v>
      </c>
      <c r="H84" t="s">
        <v>514</v>
      </c>
      <c r="J84" t="s">
        <v>664</v>
      </c>
      <c r="K84" t="s">
        <v>664</v>
      </c>
      <c r="L84" t="s">
        <v>665</v>
      </c>
      <c r="M84" t="s">
        <v>60</v>
      </c>
      <c r="N84" t="s">
        <v>67</v>
      </c>
    </row>
    <row r="85" spans="2:14" ht="10.5" customHeight="1">
      <c r="B85" t="s">
        <v>19</v>
      </c>
      <c r="C85">
        <v>26358144</v>
      </c>
      <c r="D85" t="s">
        <v>833</v>
      </c>
      <c r="E85" t="s">
        <v>834</v>
      </c>
      <c r="F85" t="s">
        <v>835</v>
      </c>
      <c r="G85" t="s">
        <v>836</v>
      </c>
      <c r="H85" t="s">
        <v>514</v>
      </c>
      <c r="J85" t="s">
        <v>837</v>
      </c>
      <c r="K85" t="s">
        <v>837</v>
      </c>
      <c r="L85" t="s">
        <v>838</v>
      </c>
      <c r="M85" t="s">
        <v>60</v>
      </c>
      <c r="N85" t="s">
        <v>67</v>
      </c>
    </row>
    <row r="86" spans="2:14" ht="10.5" customHeight="1">
      <c r="B86" t="s">
        <v>19</v>
      </c>
      <c r="C86">
        <v>26358307</v>
      </c>
      <c r="D86" t="s">
        <v>839</v>
      </c>
      <c r="E86" t="s">
        <v>840</v>
      </c>
      <c r="F86" t="s">
        <v>598</v>
      </c>
      <c r="G86" t="s">
        <v>841</v>
      </c>
      <c r="H86" t="s">
        <v>514</v>
      </c>
      <c r="J86" t="s">
        <v>600</v>
      </c>
      <c r="K86" t="s">
        <v>600</v>
      </c>
      <c r="L86" t="s">
        <v>601</v>
      </c>
      <c r="M86" t="s">
        <v>60</v>
      </c>
      <c r="N86" t="s">
        <v>237</v>
      </c>
    </row>
    <row r="87" spans="2:14" ht="10.5" customHeight="1">
      <c r="B87" t="s">
        <v>19</v>
      </c>
      <c r="C87">
        <v>26373492</v>
      </c>
      <c r="D87" t="s">
        <v>842</v>
      </c>
      <c r="E87" t="s">
        <v>843</v>
      </c>
      <c r="F87" t="s">
        <v>694</v>
      </c>
      <c r="G87" t="s">
        <v>844</v>
      </c>
      <c r="H87" t="s">
        <v>514</v>
      </c>
      <c r="J87" t="s">
        <v>696</v>
      </c>
      <c r="K87" t="s">
        <v>696</v>
      </c>
      <c r="L87" t="s">
        <v>697</v>
      </c>
      <c r="M87" t="s">
        <v>60</v>
      </c>
      <c r="N87" t="s">
        <v>67</v>
      </c>
    </row>
    <row r="88" spans="2:14" ht="10.5" customHeight="1">
      <c r="B88" t="s">
        <v>19</v>
      </c>
      <c r="C88">
        <v>26358141</v>
      </c>
      <c r="D88" t="s">
        <v>845</v>
      </c>
      <c r="E88" t="s">
        <v>846</v>
      </c>
      <c r="F88" t="s">
        <v>835</v>
      </c>
      <c r="G88" t="s">
        <v>847</v>
      </c>
      <c r="H88" t="s">
        <v>52</v>
      </c>
      <c r="J88" t="s">
        <v>837</v>
      </c>
      <c r="K88" t="s">
        <v>837</v>
      </c>
      <c r="L88" t="s">
        <v>838</v>
      </c>
      <c r="M88" t="s">
        <v>60</v>
      </c>
      <c r="N88" t="s">
        <v>67</v>
      </c>
    </row>
    <row r="89" spans="2:14" ht="10.5" customHeight="1">
      <c r="B89" t="s">
        <v>19</v>
      </c>
      <c r="C89">
        <v>31543727</v>
      </c>
      <c r="D89" t="s">
        <v>848</v>
      </c>
      <c r="E89" t="s">
        <v>849</v>
      </c>
      <c r="F89" t="s">
        <v>850</v>
      </c>
      <c r="G89" t="s">
        <v>851</v>
      </c>
      <c r="H89" t="s">
        <v>514</v>
      </c>
      <c r="J89" t="s">
        <v>852</v>
      </c>
      <c r="K89" t="s">
        <v>852</v>
      </c>
      <c r="L89" t="s">
        <v>853</v>
      </c>
      <c r="M89" t="s">
        <v>60</v>
      </c>
      <c r="N89" t="s">
        <v>237</v>
      </c>
    </row>
    <row r="90" spans="2:14" ht="10.5" customHeight="1">
      <c r="B90" t="s">
        <v>19</v>
      </c>
      <c r="C90">
        <v>26652819</v>
      </c>
      <c r="D90" t="s">
        <v>854</v>
      </c>
      <c r="E90" t="s">
        <v>855</v>
      </c>
      <c r="F90" t="s">
        <v>580</v>
      </c>
      <c r="G90" t="s">
        <v>856</v>
      </c>
      <c r="H90" t="s">
        <v>514</v>
      </c>
      <c r="J90" t="s">
        <v>582</v>
      </c>
      <c r="K90" t="s">
        <v>582</v>
      </c>
      <c r="L90" t="s">
        <v>583</v>
      </c>
      <c r="M90" t="s">
        <v>60</v>
      </c>
      <c r="N90" t="s">
        <v>237</v>
      </c>
    </row>
    <row r="91" spans="2:14" ht="10.5" customHeight="1">
      <c r="B91" t="s">
        <v>19</v>
      </c>
      <c r="C91">
        <v>26373543</v>
      </c>
      <c r="D91" t="s">
        <v>857</v>
      </c>
      <c r="E91" t="s">
        <v>858</v>
      </c>
      <c r="F91" t="s">
        <v>859</v>
      </c>
      <c r="G91" t="s">
        <v>860</v>
      </c>
      <c r="H91" t="s">
        <v>514</v>
      </c>
      <c r="J91" t="s">
        <v>861</v>
      </c>
      <c r="K91" t="s">
        <v>861</v>
      </c>
      <c r="L91" t="s">
        <v>862</v>
      </c>
      <c r="M91" t="s">
        <v>60</v>
      </c>
      <c r="N91" t="s">
        <v>237</v>
      </c>
    </row>
    <row r="92" spans="2:14" ht="10.5" customHeight="1">
      <c r="B92" t="s">
        <v>19</v>
      </c>
      <c r="C92">
        <v>31247110</v>
      </c>
      <c r="D92" t="s">
        <v>863</v>
      </c>
      <c r="E92" t="s">
        <v>864</v>
      </c>
      <c r="F92" t="s">
        <v>865</v>
      </c>
      <c r="G92" t="s">
        <v>866</v>
      </c>
      <c r="H92" t="s">
        <v>514</v>
      </c>
      <c r="J92" t="s">
        <v>867</v>
      </c>
      <c r="K92" t="s">
        <v>867</v>
      </c>
      <c r="L92" t="s">
        <v>868</v>
      </c>
      <c r="M92" t="s">
        <v>60</v>
      </c>
      <c r="N92" t="s">
        <v>67</v>
      </c>
    </row>
    <row r="93" spans="2:14" ht="10.5" customHeight="1">
      <c r="B93" t="s">
        <v>19</v>
      </c>
      <c r="C93">
        <v>30855659</v>
      </c>
      <c r="D93" t="s">
        <v>869</v>
      </c>
      <c r="E93" t="s">
        <v>870</v>
      </c>
      <c r="F93" t="s">
        <v>871</v>
      </c>
      <c r="G93" t="s">
        <v>872</v>
      </c>
      <c r="H93" t="s">
        <v>514</v>
      </c>
      <c r="J93" t="s">
        <v>805</v>
      </c>
      <c r="K93" t="s">
        <v>805</v>
      </c>
      <c r="L93" t="s">
        <v>806</v>
      </c>
      <c r="M93" t="s">
        <v>60</v>
      </c>
      <c r="N93" t="s">
        <v>67</v>
      </c>
    </row>
    <row r="94" spans="2:14" ht="10.5" customHeight="1">
      <c r="B94" t="s">
        <v>19</v>
      </c>
      <c r="C94">
        <v>26358098</v>
      </c>
      <c r="D94" t="s">
        <v>873</v>
      </c>
      <c r="E94" t="s">
        <v>874</v>
      </c>
      <c r="F94" t="s">
        <v>745</v>
      </c>
      <c r="G94" t="s">
        <v>875</v>
      </c>
      <c r="H94" t="s">
        <v>514</v>
      </c>
      <c r="J94" t="s">
        <v>747</v>
      </c>
      <c r="K94" t="s">
        <v>747</v>
      </c>
      <c r="L94" t="s">
        <v>748</v>
      </c>
      <c r="M94" t="s">
        <v>60</v>
      </c>
      <c r="N94" t="s">
        <v>67</v>
      </c>
    </row>
    <row r="95" spans="2:14" ht="10.5" customHeight="1">
      <c r="B95" t="s">
        <v>19</v>
      </c>
      <c r="C95">
        <v>28871157</v>
      </c>
      <c r="D95" t="s">
        <v>876</v>
      </c>
      <c r="E95" t="s">
        <v>877</v>
      </c>
      <c r="F95" t="s">
        <v>592</v>
      </c>
      <c r="G95" t="s">
        <v>878</v>
      </c>
      <c r="H95" t="s">
        <v>514</v>
      </c>
      <c r="J95" t="s">
        <v>594</v>
      </c>
      <c r="K95" t="s">
        <v>594</v>
      </c>
      <c r="L95" t="s">
        <v>595</v>
      </c>
      <c r="M95" t="s">
        <v>60</v>
      </c>
      <c r="N95" t="s">
        <v>237</v>
      </c>
    </row>
    <row r="96" spans="2:14" ht="10.5" customHeight="1">
      <c r="B96" t="s">
        <v>19</v>
      </c>
      <c r="C96">
        <v>28447754</v>
      </c>
      <c r="D96" t="s">
        <v>879</v>
      </c>
      <c r="E96" t="s">
        <v>880</v>
      </c>
      <c r="F96" t="s">
        <v>881</v>
      </c>
      <c r="G96" t="s">
        <v>882</v>
      </c>
      <c r="J96" t="s">
        <v>883</v>
      </c>
      <c r="K96" t="s">
        <v>883</v>
      </c>
      <c r="L96" t="s">
        <v>884</v>
      </c>
      <c r="N96" t="s">
        <v>67</v>
      </c>
    </row>
    <row r="97" spans="2:14" ht="10.5" customHeight="1">
      <c r="B97" t="s">
        <v>19</v>
      </c>
      <c r="C97">
        <v>27201619</v>
      </c>
      <c r="D97" t="s">
        <v>885</v>
      </c>
      <c r="E97" t="s">
        <v>886</v>
      </c>
      <c r="F97" t="s">
        <v>755</v>
      </c>
      <c r="G97" t="s">
        <v>887</v>
      </c>
      <c r="H97" t="s">
        <v>514</v>
      </c>
      <c r="J97" t="s">
        <v>652</v>
      </c>
      <c r="K97" t="s">
        <v>652</v>
      </c>
      <c r="L97" t="s">
        <v>653</v>
      </c>
      <c r="M97" t="s">
        <v>60</v>
      </c>
      <c r="N97" t="s">
        <v>67</v>
      </c>
    </row>
    <row r="98" spans="2:14" ht="10.5" customHeight="1">
      <c r="B98" t="s">
        <v>19</v>
      </c>
      <c r="C98">
        <v>26358220</v>
      </c>
      <c r="D98" t="s">
        <v>888</v>
      </c>
      <c r="E98" t="s">
        <v>889</v>
      </c>
      <c r="F98" t="s">
        <v>859</v>
      </c>
      <c r="G98" t="s">
        <v>890</v>
      </c>
      <c r="H98" t="s">
        <v>514</v>
      </c>
      <c r="J98" t="s">
        <v>861</v>
      </c>
      <c r="K98" t="s">
        <v>861</v>
      </c>
      <c r="L98" t="s">
        <v>862</v>
      </c>
      <c r="M98" t="s">
        <v>60</v>
      </c>
      <c r="N98" t="s">
        <v>237</v>
      </c>
    </row>
    <row r="99" spans="2:14" ht="10.5" customHeight="1">
      <c r="B99" t="s">
        <v>19</v>
      </c>
      <c r="C99">
        <v>28449409</v>
      </c>
      <c r="D99" t="s">
        <v>891</v>
      </c>
      <c r="E99" t="s">
        <v>892</v>
      </c>
      <c r="F99" t="s">
        <v>850</v>
      </c>
      <c r="G99" t="s">
        <v>893</v>
      </c>
      <c r="H99" t="s">
        <v>514</v>
      </c>
      <c r="J99" t="s">
        <v>776</v>
      </c>
      <c r="K99" t="s">
        <v>776</v>
      </c>
      <c r="L99" t="s">
        <v>777</v>
      </c>
      <c r="M99" t="s">
        <v>60</v>
      </c>
      <c r="N99" t="s">
        <v>67</v>
      </c>
    </row>
    <row r="100" spans="2:14" ht="10.5" customHeight="1">
      <c r="B100" t="s">
        <v>19</v>
      </c>
      <c r="C100">
        <v>28005091</v>
      </c>
      <c r="D100" t="s">
        <v>894</v>
      </c>
      <c r="E100" t="s">
        <v>895</v>
      </c>
      <c r="F100" t="s">
        <v>850</v>
      </c>
      <c r="G100" t="s">
        <v>896</v>
      </c>
      <c r="H100" t="s">
        <v>514</v>
      </c>
      <c r="J100" t="s">
        <v>776</v>
      </c>
      <c r="K100" t="s">
        <v>776</v>
      </c>
      <c r="L100" t="s">
        <v>777</v>
      </c>
      <c r="M100" t="s">
        <v>60</v>
      </c>
      <c r="N100" t="s">
        <v>67</v>
      </c>
    </row>
    <row r="101" spans="2:14" ht="10.5" customHeight="1">
      <c r="B101" t="s">
        <v>19</v>
      </c>
      <c r="C101">
        <v>28147903</v>
      </c>
      <c r="D101" t="s">
        <v>897</v>
      </c>
      <c r="E101" t="s">
        <v>898</v>
      </c>
      <c r="F101" t="s">
        <v>899</v>
      </c>
      <c r="G101" t="s">
        <v>900</v>
      </c>
      <c r="H101" t="s">
        <v>514</v>
      </c>
      <c r="J101" t="s">
        <v>809</v>
      </c>
      <c r="K101" t="s">
        <v>809</v>
      </c>
      <c r="L101" t="s">
        <v>810</v>
      </c>
      <c r="M101" t="s">
        <v>60</v>
      </c>
      <c r="N101" t="s">
        <v>67</v>
      </c>
    </row>
    <row r="102" spans="2:14" ht="10.5" customHeight="1">
      <c r="B102" t="s">
        <v>19</v>
      </c>
      <c r="C102">
        <v>26358335</v>
      </c>
      <c r="D102" t="s">
        <v>901</v>
      </c>
      <c r="E102" t="s">
        <v>902</v>
      </c>
      <c r="F102" t="s">
        <v>850</v>
      </c>
      <c r="G102" t="s">
        <v>903</v>
      </c>
      <c r="H102" t="s">
        <v>514</v>
      </c>
      <c r="J102" t="s">
        <v>776</v>
      </c>
      <c r="K102" t="s">
        <v>776</v>
      </c>
      <c r="L102" t="s">
        <v>777</v>
      </c>
      <c r="M102" t="s">
        <v>60</v>
      </c>
      <c r="N102" t="s">
        <v>67</v>
      </c>
    </row>
    <row r="103" spans="2:14" ht="10.5" customHeight="1">
      <c r="B103" t="s">
        <v>19</v>
      </c>
      <c r="C103">
        <v>31266429</v>
      </c>
      <c r="D103" t="s">
        <v>904</v>
      </c>
      <c r="E103" t="s">
        <v>905</v>
      </c>
      <c r="F103" t="s">
        <v>906</v>
      </c>
      <c r="G103" t="s">
        <v>907</v>
      </c>
      <c r="H103" t="s">
        <v>514</v>
      </c>
      <c r="J103" t="s">
        <v>908</v>
      </c>
      <c r="K103" t="s">
        <v>908</v>
      </c>
      <c r="L103" t="s">
        <v>909</v>
      </c>
      <c r="M103" t="s">
        <v>60</v>
      </c>
      <c r="N103" t="s">
        <v>237</v>
      </c>
    </row>
    <row r="104" spans="2:14" ht="10.5" customHeight="1">
      <c r="B104" t="s">
        <v>19</v>
      </c>
      <c r="C104">
        <v>28871911</v>
      </c>
      <c r="D104" t="s">
        <v>910</v>
      </c>
      <c r="E104" t="s">
        <v>911</v>
      </c>
      <c r="F104" t="s">
        <v>727</v>
      </c>
      <c r="G104" t="s">
        <v>912</v>
      </c>
      <c r="H104" t="s">
        <v>514</v>
      </c>
      <c r="J104" t="s">
        <v>729</v>
      </c>
      <c r="K104" t="s">
        <v>729</v>
      </c>
      <c r="L104" t="s">
        <v>730</v>
      </c>
      <c r="M104" t="s">
        <v>60</v>
      </c>
      <c r="N104" t="s">
        <v>237</v>
      </c>
    </row>
    <row r="105" spans="2:14" ht="10.5" customHeight="1">
      <c r="B105" t="s">
        <v>19</v>
      </c>
      <c r="C105">
        <v>26552168</v>
      </c>
      <c r="D105" t="s">
        <v>913</v>
      </c>
      <c r="E105" t="s">
        <v>914</v>
      </c>
      <c r="F105" t="s">
        <v>915</v>
      </c>
      <c r="G105" t="s">
        <v>916</v>
      </c>
      <c r="H105" t="s">
        <v>514</v>
      </c>
      <c r="J105" t="s">
        <v>917</v>
      </c>
      <c r="K105" t="s">
        <v>917</v>
      </c>
      <c r="L105" t="s">
        <v>918</v>
      </c>
      <c r="M105" t="s">
        <v>60</v>
      </c>
      <c r="N105" t="s">
        <v>237</v>
      </c>
    </row>
    <row r="106" spans="2:14" ht="10.5" customHeight="1">
      <c r="B106" t="s">
        <v>19</v>
      </c>
      <c r="C106">
        <v>30354230</v>
      </c>
      <c r="D106" t="s">
        <v>919</v>
      </c>
      <c r="E106" t="s">
        <v>920</v>
      </c>
      <c r="F106" t="s">
        <v>580</v>
      </c>
      <c r="G106" t="s">
        <v>921</v>
      </c>
      <c r="H106" t="s">
        <v>514</v>
      </c>
      <c r="J106" t="s">
        <v>582</v>
      </c>
      <c r="K106" t="s">
        <v>582</v>
      </c>
      <c r="L106" t="s">
        <v>583</v>
      </c>
      <c r="M106" t="s">
        <v>60</v>
      </c>
      <c r="N106" t="s">
        <v>67</v>
      </c>
    </row>
    <row r="107" spans="2:14" ht="10.5" customHeight="1">
      <c r="B107" t="s">
        <v>19</v>
      </c>
      <c r="C107">
        <v>26358265</v>
      </c>
      <c r="D107" t="s">
        <v>922</v>
      </c>
      <c r="E107" t="s">
        <v>923</v>
      </c>
      <c r="F107" t="s">
        <v>915</v>
      </c>
      <c r="G107" t="s">
        <v>924</v>
      </c>
      <c r="H107" t="s">
        <v>514</v>
      </c>
      <c r="J107" t="s">
        <v>917</v>
      </c>
      <c r="K107" t="s">
        <v>917</v>
      </c>
      <c r="L107" t="s">
        <v>918</v>
      </c>
      <c r="M107" t="s">
        <v>60</v>
      </c>
      <c r="N107" t="s">
        <v>237</v>
      </c>
    </row>
    <row r="108" spans="2:14" ht="10.5" customHeight="1">
      <c r="B108" t="s">
        <v>19</v>
      </c>
      <c r="C108">
        <v>31158286</v>
      </c>
      <c r="D108" t="s">
        <v>925</v>
      </c>
      <c r="E108" t="s">
        <v>926</v>
      </c>
      <c r="F108" t="s">
        <v>899</v>
      </c>
      <c r="G108" t="s">
        <v>927</v>
      </c>
      <c r="H108" t="s">
        <v>514</v>
      </c>
      <c r="J108" t="s">
        <v>809</v>
      </c>
      <c r="K108" t="s">
        <v>809</v>
      </c>
      <c r="L108" t="s">
        <v>810</v>
      </c>
      <c r="M108" t="s">
        <v>60</v>
      </c>
      <c r="N108" t="s">
        <v>237</v>
      </c>
    </row>
    <row r="109" spans="2:14" ht="10.5" customHeight="1">
      <c r="B109" t="s">
        <v>19</v>
      </c>
      <c r="C109">
        <v>31314620</v>
      </c>
      <c r="D109" t="s">
        <v>928</v>
      </c>
      <c r="E109" t="s">
        <v>929</v>
      </c>
      <c r="F109" t="s">
        <v>580</v>
      </c>
      <c r="G109" t="s">
        <v>930</v>
      </c>
      <c r="H109" t="s">
        <v>514</v>
      </c>
      <c r="J109" t="s">
        <v>582</v>
      </c>
      <c r="K109" t="s">
        <v>582</v>
      </c>
      <c r="L109" t="s">
        <v>583</v>
      </c>
      <c r="M109" t="s">
        <v>60</v>
      </c>
      <c r="N109" t="s">
        <v>237</v>
      </c>
    </row>
    <row r="110" spans="2:14" ht="10.5" customHeight="1">
      <c r="B110" t="s">
        <v>19</v>
      </c>
      <c r="C110">
        <v>27839234</v>
      </c>
      <c r="D110" t="s">
        <v>931</v>
      </c>
      <c r="E110" t="s">
        <v>932</v>
      </c>
      <c r="F110" t="s">
        <v>580</v>
      </c>
      <c r="G110" t="s">
        <v>933</v>
      </c>
      <c r="H110" t="s">
        <v>514</v>
      </c>
      <c r="J110" t="s">
        <v>582</v>
      </c>
      <c r="K110" t="s">
        <v>582</v>
      </c>
      <c r="L110" t="s">
        <v>583</v>
      </c>
      <c r="M110" t="s">
        <v>60</v>
      </c>
      <c r="N110" t="s">
        <v>67</v>
      </c>
    </row>
    <row r="111" spans="2:14" ht="10.5" customHeight="1">
      <c r="B111" t="s">
        <v>19</v>
      </c>
      <c r="C111">
        <v>31205512</v>
      </c>
      <c r="D111" t="s">
        <v>934</v>
      </c>
      <c r="E111" t="s">
        <v>935</v>
      </c>
      <c r="F111" t="s">
        <v>936</v>
      </c>
      <c r="G111" t="s">
        <v>937</v>
      </c>
      <c r="J111" t="s">
        <v>938</v>
      </c>
      <c r="K111" t="s">
        <v>938</v>
      </c>
      <c r="L111" t="s">
        <v>939</v>
      </c>
      <c r="N111" t="s">
        <v>67</v>
      </c>
    </row>
    <row r="112" spans="2:14" ht="10.5" customHeight="1">
      <c r="B112" t="s">
        <v>19</v>
      </c>
      <c r="C112">
        <v>30382083</v>
      </c>
      <c r="D112" t="s">
        <v>940</v>
      </c>
      <c r="E112" t="s">
        <v>941</v>
      </c>
      <c r="F112" t="s">
        <v>745</v>
      </c>
      <c r="G112" t="s">
        <v>942</v>
      </c>
      <c r="H112" t="s">
        <v>514</v>
      </c>
      <c r="J112" t="s">
        <v>747</v>
      </c>
      <c r="K112" t="s">
        <v>747</v>
      </c>
      <c r="L112" t="s">
        <v>748</v>
      </c>
      <c r="M112" t="s">
        <v>60</v>
      </c>
      <c r="N112" t="s">
        <v>67</v>
      </c>
    </row>
    <row r="113" spans="2:14" ht="10.5" customHeight="1">
      <c r="B113" t="s">
        <v>19</v>
      </c>
      <c r="C113">
        <v>26373630</v>
      </c>
      <c r="D113" t="s">
        <v>943</v>
      </c>
      <c r="E113" t="s">
        <v>944</v>
      </c>
      <c r="F113" t="s">
        <v>850</v>
      </c>
      <c r="G113" t="s">
        <v>945</v>
      </c>
      <c r="H113" t="s">
        <v>514</v>
      </c>
      <c r="J113" t="s">
        <v>776</v>
      </c>
      <c r="K113" t="s">
        <v>776</v>
      </c>
      <c r="L113" t="s">
        <v>777</v>
      </c>
      <c r="M113" t="s">
        <v>60</v>
      </c>
      <c r="N113" t="s">
        <v>237</v>
      </c>
    </row>
    <row r="114" spans="2:14" ht="10.5" customHeight="1">
      <c r="B114" t="s">
        <v>19</v>
      </c>
      <c r="C114">
        <v>31348885</v>
      </c>
      <c r="D114" t="s">
        <v>946</v>
      </c>
      <c r="E114" t="s">
        <v>947</v>
      </c>
      <c r="F114" t="s">
        <v>948</v>
      </c>
      <c r="G114" t="s">
        <v>949</v>
      </c>
      <c r="H114" t="s">
        <v>514</v>
      </c>
      <c r="J114" t="s">
        <v>950</v>
      </c>
      <c r="K114" t="s">
        <v>950</v>
      </c>
      <c r="L114" t="s">
        <v>951</v>
      </c>
      <c r="M114" t="s">
        <v>60</v>
      </c>
      <c r="N114" t="s">
        <v>237</v>
      </c>
    </row>
    <row r="115" spans="2:14" ht="10.5" customHeight="1">
      <c r="B115" t="s">
        <v>19</v>
      </c>
      <c r="C115">
        <v>27573878</v>
      </c>
      <c r="D115" t="s">
        <v>952</v>
      </c>
      <c r="E115" t="s">
        <v>953</v>
      </c>
      <c r="F115" t="s">
        <v>586</v>
      </c>
      <c r="G115" t="s">
        <v>954</v>
      </c>
      <c r="H115" t="s">
        <v>514</v>
      </c>
      <c r="J115" t="s">
        <v>588</v>
      </c>
      <c r="K115" t="s">
        <v>588</v>
      </c>
      <c r="L115" t="s">
        <v>589</v>
      </c>
      <c r="M115" t="s">
        <v>60</v>
      </c>
      <c r="N115" t="s">
        <v>237</v>
      </c>
    </row>
    <row r="116" spans="2:14" ht="10.5" customHeight="1">
      <c r="B116" t="s">
        <v>19</v>
      </c>
      <c r="C116">
        <v>26552019</v>
      </c>
      <c r="D116" t="s">
        <v>955</v>
      </c>
      <c r="E116" t="s">
        <v>956</v>
      </c>
      <c r="F116" t="s">
        <v>957</v>
      </c>
      <c r="G116" t="s">
        <v>958</v>
      </c>
      <c r="H116" t="s">
        <v>514</v>
      </c>
      <c r="J116" t="s">
        <v>959</v>
      </c>
      <c r="K116" t="s">
        <v>959</v>
      </c>
      <c r="L116" t="s">
        <v>960</v>
      </c>
      <c r="M116" t="s">
        <v>60</v>
      </c>
      <c r="N116" t="s">
        <v>67</v>
      </c>
    </row>
    <row r="117" spans="2:14" ht="10.5" customHeight="1">
      <c r="B117" t="s">
        <v>19</v>
      </c>
      <c r="C117">
        <v>26358322</v>
      </c>
      <c r="D117" t="s">
        <v>961</v>
      </c>
      <c r="E117" t="s">
        <v>962</v>
      </c>
      <c r="F117" t="s">
        <v>850</v>
      </c>
      <c r="G117" t="s">
        <v>963</v>
      </c>
      <c r="H117" t="s">
        <v>514</v>
      </c>
      <c r="J117" t="s">
        <v>776</v>
      </c>
      <c r="K117" t="s">
        <v>776</v>
      </c>
      <c r="L117" t="s">
        <v>777</v>
      </c>
      <c r="M117" t="s">
        <v>60</v>
      </c>
      <c r="N117" t="s">
        <v>237</v>
      </c>
    </row>
    <row r="118" spans="2:14" ht="10.5" customHeight="1">
      <c r="B118" t="s">
        <v>19</v>
      </c>
      <c r="C118">
        <v>26358221</v>
      </c>
      <c r="D118" t="s">
        <v>964</v>
      </c>
      <c r="E118" t="s">
        <v>965</v>
      </c>
      <c r="F118" t="s">
        <v>859</v>
      </c>
      <c r="G118" t="s">
        <v>966</v>
      </c>
      <c r="H118" t="s">
        <v>514</v>
      </c>
      <c r="J118" t="s">
        <v>861</v>
      </c>
      <c r="K118" t="s">
        <v>861</v>
      </c>
      <c r="L118" t="s">
        <v>862</v>
      </c>
      <c r="M118" t="s">
        <v>60</v>
      </c>
      <c r="N118" t="s">
        <v>237</v>
      </c>
    </row>
    <row r="119" spans="2:14" ht="10.5" customHeight="1">
      <c r="B119" t="s">
        <v>19</v>
      </c>
      <c r="C119">
        <v>26358231</v>
      </c>
      <c r="D119" t="s">
        <v>967</v>
      </c>
      <c r="E119" t="s">
        <v>968</v>
      </c>
      <c r="F119" t="s">
        <v>969</v>
      </c>
      <c r="G119" t="s">
        <v>970</v>
      </c>
      <c r="H119" t="s">
        <v>514</v>
      </c>
      <c r="J119" t="s">
        <v>971</v>
      </c>
      <c r="K119" t="s">
        <v>971</v>
      </c>
      <c r="L119" t="s">
        <v>972</v>
      </c>
      <c r="M119" t="s">
        <v>60</v>
      </c>
      <c r="N119" t="s">
        <v>67</v>
      </c>
    </row>
    <row r="120" spans="2:14" ht="10.5" customHeight="1">
      <c r="B120" t="s">
        <v>19</v>
      </c>
      <c r="C120">
        <v>26373388</v>
      </c>
      <c r="D120" t="s">
        <v>973</v>
      </c>
      <c r="E120" t="s">
        <v>974</v>
      </c>
      <c r="F120" t="s">
        <v>975</v>
      </c>
      <c r="G120" t="s">
        <v>976</v>
      </c>
      <c r="H120" t="s">
        <v>514</v>
      </c>
      <c r="J120" t="s">
        <v>977</v>
      </c>
      <c r="K120" t="s">
        <v>977</v>
      </c>
      <c r="L120" t="s">
        <v>978</v>
      </c>
      <c r="M120" t="s">
        <v>60</v>
      </c>
      <c r="N120" t="s">
        <v>237</v>
      </c>
    </row>
    <row r="121" spans="2:14" ht="10.5" customHeight="1">
      <c r="B121" t="s">
        <v>19</v>
      </c>
      <c r="C121">
        <v>28053496</v>
      </c>
      <c r="D121" t="s">
        <v>979</v>
      </c>
      <c r="E121" t="s">
        <v>980</v>
      </c>
      <c r="F121" t="s">
        <v>592</v>
      </c>
      <c r="G121" t="s">
        <v>981</v>
      </c>
      <c r="H121" t="s">
        <v>514</v>
      </c>
      <c r="J121" t="s">
        <v>594</v>
      </c>
      <c r="K121" t="s">
        <v>594</v>
      </c>
      <c r="L121" t="s">
        <v>595</v>
      </c>
      <c r="M121" t="s">
        <v>60</v>
      </c>
      <c r="N121" t="s">
        <v>237</v>
      </c>
    </row>
    <row r="122" spans="2:14" ht="10.5" customHeight="1">
      <c r="B122" t="s">
        <v>19</v>
      </c>
      <c r="C122">
        <v>26551775</v>
      </c>
      <c r="D122" t="s">
        <v>982</v>
      </c>
      <c r="E122" t="s">
        <v>983</v>
      </c>
      <c r="F122" t="s">
        <v>984</v>
      </c>
      <c r="G122" t="s">
        <v>985</v>
      </c>
      <c r="H122" t="s">
        <v>514</v>
      </c>
      <c r="J122" t="s">
        <v>986</v>
      </c>
      <c r="K122" t="s">
        <v>986</v>
      </c>
      <c r="L122" t="s">
        <v>987</v>
      </c>
      <c r="M122" t="s">
        <v>60</v>
      </c>
      <c r="N122" t="s">
        <v>237</v>
      </c>
    </row>
    <row r="123" spans="2:14" ht="10.5" customHeight="1">
      <c r="B123" t="s">
        <v>19</v>
      </c>
      <c r="C123">
        <v>30872197</v>
      </c>
      <c r="D123" t="s">
        <v>988</v>
      </c>
      <c r="E123" t="s">
        <v>989</v>
      </c>
      <c r="F123" t="s">
        <v>990</v>
      </c>
      <c r="G123" t="s">
        <v>991</v>
      </c>
      <c r="H123" t="s">
        <v>514</v>
      </c>
      <c r="J123" t="s">
        <v>992</v>
      </c>
      <c r="K123" t="s">
        <v>992</v>
      </c>
      <c r="L123" t="s">
        <v>993</v>
      </c>
      <c r="M123" t="s">
        <v>60</v>
      </c>
      <c r="N123" t="s">
        <v>237</v>
      </c>
    </row>
    <row r="124" spans="2:14" ht="10.5" customHeight="1">
      <c r="B124" t="s">
        <v>19</v>
      </c>
      <c r="C124">
        <v>26358255</v>
      </c>
      <c r="D124" t="s">
        <v>994</v>
      </c>
      <c r="E124" t="s">
        <v>995</v>
      </c>
      <c r="F124" t="s">
        <v>996</v>
      </c>
      <c r="G124" t="s">
        <v>997</v>
      </c>
      <c r="H124" t="s">
        <v>514</v>
      </c>
      <c r="J124" t="s">
        <v>690</v>
      </c>
      <c r="K124" t="s">
        <v>690</v>
      </c>
      <c r="L124" t="s">
        <v>691</v>
      </c>
      <c r="M124" t="s">
        <v>60</v>
      </c>
      <c r="N124" t="s">
        <v>237</v>
      </c>
    </row>
    <row r="125" spans="2:14" ht="10.5" customHeight="1">
      <c r="B125" t="s">
        <v>19</v>
      </c>
      <c r="C125">
        <v>31258650</v>
      </c>
      <c r="D125" t="s">
        <v>998</v>
      </c>
      <c r="E125" t="s">
        <v>999</v>
      </c>
      <c r="F125" t="s">
        <v>745</v>
      </c>
      <c r="G125" t="s">
        <v>1000</v>
      </c>
      <c r="H125" t="s">
        <v>514</v>
      </c>
      <c r="J125" t="s">
        <v>747</v>
      </c>
      <c r="K125" t="s">
        <v>747</v>
      </c>
      <c r="L125" t="s">
        <v>748</v>
      </c>
      <c r="M125" t="s">
        <v>60</v>
      </c>
      <c r="N125" t="s">
        <v>237</v>
      </c>
    </row>
    <row r="126" spans="2:14" ht="10.5" customHeight="1">
      <c r="B126" t="s">
        <v>19</v>
      </c>
      <c r="C126">
        <v>27577563</v>
      </c>
      <c r="D126" t="s">
        <v>1001</v>
      </c>
      <c r="E126" t="s">
        <v>1002</v>
      </c>
      <c r="F126" t="s">
        <v>1003</v>
      </c>
      <c r="G126" t="s">
        <v>1004</v>
      </c>
      <c r="H126" t="s">
        <v>514</v>
      </c>
      <c r="J126" t="s">
        <v>1005</v>
      </c>
      <c r="K126" t="s">
        <v>1005</v>
      </c>
      <c r="L126" t="s">
        <v>1006</v>
      </c>
      <c r="M126" t="s">
        <v>60</v>
      </c>
      <c r="N126" t="s">
        <v>67</v>
      </c>
    </row>
    <row r="127" spans="2:14" ht="10.5" customHeight="1">
      <c r="B127" t="s">
        <v>19</v>
      </c>
      <c r="C127">
        <v>26373417</v>
      </c>
      <c r="D127" t="s">
        <v>1007</v>
      </c>
      <c r="E127" t="s">
        <v>1008</v>
      </c>
      <c r="F127" t="s">
        <v>1009</v>
      </c>
      <c r="G127" t="s">
        <v>1010</v>
      </c>
      <c r="H127" t="s">
        <v>514</v>
      </c>
      <c r="J127" t="s">
        <v>1011</v>
      </c>
      <c r="K127" t="s">
        <v>1011</v>
      </c>
      <c r="L127" t="s">
        <v>1012</v>
      </c>
      <c r="M127" t="s">
        <v>60</v>
      </c>
      <c r="N127" t="s">
        <v>67</v>
      </c>
    </row>
    <row r="128" spans="2:14" ht="10.5" customHeight="1">
      <c r="B128" t="s">
        <v>19</v>
      </c>
      <c r="C128">
        <v>26373427</v>
      </c>
      <c r="D128" t="s">
        <v>1013</v>
      </c>
      <c r="E128" t="s">
        <v>1014</v>
      </c>
      <c r="F128" t="s">
        <v>751</v>
      </c>
      <c r="G128" t="s">
        <v>1015</v>
      </c>
      <c r="H128" t="s">
        <v>514</v>
      </c>
      <c r="J128" t="s">
        <v>660</v>
      </c>
      <c r="K128" t="s">
        <v>660</v>
      </c>
      <c r="L128" t="s">
        <v>661</v>
      </c>
      <c r="M128" t="s">
        <v>60</v>
      </c>
      <c r="N128" t="s">
        <v>67</v>
      </c>
    </row>
    <row r="129" spans="2:14" ht="10.5" customHeight="1">
      <c r="B129" t="s">
        <v>19</v>
      </c>
      <c r="C129">
        <v>27633085</v>
      </c>
      <c r="D129" t="s">
        <v>1016</v>
      </c>
      <c r="E129" t="s">
        <v>1017</v>
      </c>
      <c r="F129" t="s">
        <v>1018</v>
      </c>
      <c r="G129" t="s">
        <v>1019</v>
      </c>
      <c r="H129" t="s">
        <v>514</v>
      </c>
      <c r="J129" t="s">
        <v>1020</v>
      </c>
      <c r="K129" t="s">
        <v>1020</v>
      </c>
      <c r="L129" t="s">
        <v>1021</v>
      </c>
      <c r="M129" t="s">
        <v>60</v>
      </c>
      <c r="N129" t="s">
        <v>237</v>
      </c>
    </row>
    <row r="130" spans="2:14" ht="10.5" customHeight="1">
      <c r="B130" t="s">
        <v>19</v>
      </c>
      <c r="C130">
        <v>26358297</v>
      </c>
      <c r="D130" t="s">
        <v>1022</v>
      </c>
      <c r="E130" t="s">
        <v>1023</v>
      </c>
      <c r="F130" t="s">
        <v>1024</v>
      </c>
      <c r="G130" t="s">
        <v>1025</v>
      </c>
      <c r="H130" t="s">
        <v>514</v>
      </c>
      <c r="J130" t="s">
        <v>650</v>
      </c>
      <c r="K130" t="s">
        <v>650</v>
      </c>
      <c r="L130" t="s">
        <v>651</v>
      </c>
      <c r="M130" t="s">
        <v>60</v>
      </c>
      <c r="N130" t="s">
        <v>237</v>
      </c>
    </row>
    <row r="131" spans="2:14" ht="10.5" customHeight="1">
      <c r="B131" t="s">
        <v>19</v>
      </c>
      <c r="C131">
        <v>26358091</v>
      </c>
      <c r="D131" t="s">
        <v>1026</v>
      </c>
      <c r="E131" t="s">
        <v>1027</v>
      </c>
      <c r="F131" t="s">
        <v>975</v>
      </c>
      <c r="G131" t="s">
        <v>1028</v>
      </c>
      <c r="H131" t="s">
        <v>514</v>
      </c>
      <c r="J131" t="s">
        <v>977</v>
      </c>
      <c r="K131" t="s">
        <v>977</v>
      </c>
      <c r="L131" t="s">
        <v>978</v>
      </c>
      <c r="M131" t="s">
        <v>60</v>
      </c>
      <c r="N131" t="s">
        <v>67</v>
      </c>
    </row>
    <row r="132" spans="2:14" ht="10.5" customHeight="1">
      <c r="B132" t="s">
        <v>19</v>
      </c>
      <c r="C132">
        <v>26358426</v>
      </c>
      <c r="D132" t="s">
        <v>1029</v>
      </c>
      <c r="E132" t="s">
        <v>1030</v>
      </c>
      <c r="F132" t="s">
        <v>550</v>
      </c>
      <c r="G132" t="s">
        <v>1031</v>
      </c>
      <c r="H132" t="s">
        <v>514</v>
      </c>
      <c r="J132" t="s">
        <v>70</v>
      </c>
      <c r="K132" t="s">
        <v>70</v>
      </c>
      <c r="L132" t="s">
        <v>75</v>
      </c>
      <c r="M132" t="s">
        <v>60</v>
      </c>
      <c r="N132" t="s">
        <v>67</v>
      </c>
    </row>
    <row r="133" spans="2:14" ht="10.5" customHeight="1">
      <c r="B133" t="s">
        <v>19</v>
      </c>
      <c r="C133">
        <v>26358474</v>
      </c>
      <c r="D133" t="s">
        <v>1032</v>
      </c>
      <c r="E133" t="s">
        <v>1033</v>
      </c>
      <c r="F133" t="s">
        <v>791</v>
      </c>
      <c r="G133" t="s">
        <v>1034</v>
      </c>
      <c r="H133" t="s">
        <v>514</v>
      </c>
      <c r="J133" t="s">
        <v>560</v>
      </c>
      <c r="K133" t="s">
        <v>560</v>
      </c>
      <c r="L133" t="s">
        <v>561</v>
      </c>
      <c r="M133" t="s">
        <v>60</v>
      </c>
      <c r="N133" t="s">
        <v>67</v>
      </c>
    </row>
    <row r="134" spans="2:14" ht="10.5" customHeight="1">
      <c r="B134" t="s">
        <v>19</v>
      </c>
      <c r="C134">
        <v>31774925</v>
      </c>
      <c r="D134" t="s">
        <v>1035</v>
      </c>
      <c r="E134" t="s">
        <v>1036</v>
      </c>
      <c r="F134" t="s">
        <v>1037</v>
      </c>
      <c r="G134" t="s">
        <v>1038</v>
      </c>
      <c r="H134" t="s">
        <v>514</v>
      </c>
      <c r="J134" t="s">
        <v>70</v>
      </c>
      <c r="K134" t="s">
        <v>70</v>
      </c>
      <c r="L134" t="s">
        <v>75</v>
      </c>
      <c r="M134" t="s">
        <v>60</v>
      </c>
      <c r="N134" t="s">
        <v>237</v>
      </c>
    </row>
    <row r="135" spans="2:14" ht="10.5" customHeight="1">
      <c r="B135" t="s">
        <v>19</v>
      </c>
      <c r="C135">
        <v>31774265</v>
      </c>
      <c r="D135" t="s">
        <v>1039</v>
      </c>
      <c r="E135" t="s">
        <v>1036</v>
      </c>
      <c r="F135" t="s">
        <v>550</v>
      </c>
      <c r="G135" t="s">
        <v>1038</v>
      </c>
      <c r="H135" t="s">
        <v>514</v>
      </c>
      <c r="J135" t="s">
        <v>70</v>
      </c>
      <c r="K135" t="s">
        <v>70</v>
      </c>
      <c r="L135" t="s">
        <v>75</v>
      </c>
      <c r="M135" t="s">
        <v>60</v>
      </c>
      <c r="N135" t="s">
        <v>237</v>
      </c>
    </row>
    <row r="136" spans="2:14" ht="10.5" customHeight="1">
      <c r="B136" t="s">
        <v>19</v>
      </c>
      <c r="C136">
        <v>26358400</v>
      </c>
      <c r="D136" t="s">
        <v>1040</v>
      </c>
      <c r="E136" t="s">
        <v>1041</v>
      </c>
      <c r="F136" t="s">
        <v>554</v>
      </c>
      <c r="G136" t="s">
        <v>1042</v>
      </c>
      <c r="H136" t="s">
        <v>514</v>
      </c>
      <c r="J136" t="s">
        <v>70</v>
      </c>
      <c r="K136" t="s">
        <v>70</v>
      </c>
      <c r="L136" t="s">
        <v>75</v>
      </c>
      <c r="M136" t="s">
        <v>60</v>
      </c>
      <c r="N136" t="s">
        <v>237</v>
      </c>
    </row>
    <row r="137" spans="2:14" ht="10.5" customHeight="1">
      <c r="B137" t="s">
        <v>19</v>
      </c>
      <c r="C137">
        <v>26569255</v>
      </c>
      <c r="D137" t="s">
        <v>1043</v>
      </c>
      <c r="E137" t="s">
        <v>1044</v>
      </c>
      <c r="F137" t="s">
        <v>881</v>
      </c>
      <c r="G137" t="s">
        <v>1045</v>
      </c>
      <c r="H137" t="s">
        <v>514</v>
      </c>
      <c r="J137" t="s">
        <v>883</v>
      </c>
      <c r="K137" t="s">
        <v>883</v>
      </c>
      <c r="L137" t="s">
        <v>884</v>
      </c>
      <c r="M137" t="s">
        <v>60</v>
      </c>
      <c r="N137" t="s">
        <v>237</v>
      </c>
    </row>
    <row r="138" spans="2:14" ht="10.5" customHeight="1">
      <c r="B138" t="s">
        <v>19</v>
      </c>
      <c r="C138">
        <v>26555652</v>
      </c>
      <c r="D138" t="s">
        <v>1046</v>
      </c>
      <c r="E138" t="s">
        <v>1047</v>
      </c>
      <c r="F138" t="s">
        <v>626</v>
      </c>
      <c r="G138" t="s">
        <v>1048</v>
      </c>
      <c r="H138" t="s">
        <v>514</v>
      </c>
      <c r="J138" t="s">
        <v>70</v>
      </c>
      <c r="K138" t="s">
        <v>70</v>
      </c>
      <c r="L138" t="s">
        <v>75</v>
      </c>
      <c r="M138" t="s">
        <v>60</v>
      </c>
      <c r="N138" t="s">
        <v>67</v>
      </c>
    </row>
    <row r="139" spans="2:14" ht="10.5" customHeight="1">
      <c r="B139" t="s">
        <v>19</v>
      </c>
      <c r="C139">
        <v>26358278</v>
      </c>
      <c r="D139" t="s">
        <v>1049</v>
      </c>
      <c r="E139" t="s">
        <v>1050</v>
      </c>
      <c r="F139" t="s">
        <v>564</v>
      </c>
      <c r="G139" t="s">
        <v>1051</v>
      </c>
      <c r="J139" t="s">
        <v>560</v>
      </c>
      <c r="K139" t="s">
        <v>560</v>
      </c>
      <c r="L139" t="s">
        <v>561</v>
      </c>
      <c r="N139" t="s">
        <v>67</v>
      </c>
    </row>
    <row r="140" spans="2:14" ht="10.5" customHeight="1">
      <c r="B140" t="s">
        <v>19</v>
      </c>
      <c r="C140">
        <v>27566914</v>
      </c>
      <c r="D140" t="s">
        <v>1052</v>
      </c>
      <c r="E140" t="s">
        <v>1053</v>
      </c>
      <c r="F140" t="s">
        <v>43</v>
      </c>
      <c r="G140" t="s">
        <v>1054</v>
      </c>
      <c r="J140" t="s">
        <v>70</v>
      </c>
      <c r="K140" t="s">
        <v>70</v>
      </c>
      <c r="L140" t="s">
        <v>75</v>
      </c>
      <c r="N140" t="s">
        <v>67</v>
      </c>
    </row>
    <row r="141" spans="2:14" ht="10.5" customHeight="1">
      <c r="B141" t="s">
        <v>19</v>
      </c>
      <c r="C141">
        <v>26358214</v>
      </c>
      <c r="D141" t="s">
        <v>1055</v>
      </c>
      <c r="E141" t="s">
        <v>1056</v>
      </c>
      <c r="F141" t="s">
        <v>1057</v>
      </c>
      <c r="G141" t="s">
        <v>1058</v>
      </c>
      <c r="H141" t="s">
        <v>514</v>
      </c>
      <c r="J141" t="s">
        <v>778</v>
      </c>
      <c r="K141" t="s">
        <v>778</v>
      </c>
      <c r="L141" t="s">
        <v>779</v>
      </c>
      <c r="M141" t="s">
        <v>60</v>
      </c>
      <c r="N141" t="s">
        <v>237</v>
      </c>
    </row>
    <row r="142" spans="2:14" ht="10.5" customHeight="1">
      <c r="B142" t="s">
        <v>19</v>
      </c>
      <c r="C142">
        <v>31612515</v>
      </c>
      <c r="D142" t="s">
        <v>37</v>
      </c>
      <c r="E142" t="s">
        <v>40</v>
      </c>
      <c r="F142" t="s">
        <v>43</v>
      </c>
      <c r="G142" t="s">
        <v>46</v>
      </c>
      <c r="H142" t="s">
        <v>52</v>
      </c>
      <c r="J142" t="s">
        <v>70</v>
      </c>
      <c r="K142" t="s">
        <v>70</v>
      </c>
      <c r="L142" t="s">
        <v>75</v>
      </c>
      <c r="M142" t="s">
        <v>60</v>
      </c>
      <c r="N142" t="s">
        <v>67</v>
      </c>
    </row>
    <row r="143" spans="2:14" ht="10.5" customHeight="1">
      <c r="B143" t="s">
        <v>19</v>
      </c>
      <c r="C143">
        <v>31531172</v>
      </c>
      <c r="D143" t="s">
        <v>1059</v>
      </c>
      <c r="E143" t="s">
        <v>1060</v>
      </c>
      <c r="F143" t="s">
        <v>881</v>
      </c>
      <c r="G143" t="s">
        <v>1061</v>
      </c>
      <c r="H143" t="s">
        <v>514</v>
      </c>
      <c r="J143" t="s">
        <v>883</v>
      </c>
      <c r="K143" t="s">
        <v>883</v>
      </c>
      <c r="L143" t="s">
        <v>884</v>
      </c>
      <c r="M143" t="s">
        <v>60</v>
      </c>
      <c r="N143" t="s">
        <v>67</v>
      </c>
    </row>
    <row r="144" spans="2:14" ht="10.5" customHeight="1">
      <c r="B144" t="s">
        <v>19</v>
      </c>
      <c r="C144">
        <v>31531172</v>
      </c>
      <c r="D144" t="s">
        <v>1059</v>
      </c>
      <c r="E144" t="s">
        <v>1060</v>
      </c>
      <c r="F144" t="s">
        <v>881</v>
      </c>
      <c r="G144" t="s">
        <v>1061</v>
      </c>
      <c r="H144" t="s">
        <v>514</v>
      </c>
      <c r="J144" t="s">
        <v>70</v>
      </c>
      <c r="K144" t="s">
        <v>70</v>
      </c>
      <c r="L144" t="s">
        <v>75</v>
      </c>
      <c r="M144" t="s">
        <v>60</v>
      </c>
      <c r="N144" t="s">
        <v>67</v>
      </c>
    </row>
    <row r="145" spans="2:14" ht="10.5" customHeight="1">
      <c r="B145" t="s">
        <v>19</v>
      </c>
      <c r="C145">
        <v>26358389</v>
      </c>
      <c r="D145" t="s">
        <v>1062</v>
      </c>
      <c r="E145" t="s">
        <v>1063</v>
      </c>
      <c r="F145" t="s">
        <v>616</v>
      </c>
      <c r="G145" t="s">
        <v>1064</v>
      </c>
      <c r="H145" t="s">
        <v>52</v>
      </c>
      <c r="J145" t="s">
        <v>70</v>
      </c>
      <c r="K145" t="s">
        <v>70</v>
      </c>
      <c r="L145" t="s">
        <v>75</v>
      </c>
      <c r="M145" t="s">
        <v>60</v>
      </c>
      <c r="N145" t="s">
        <v>237</v>
      </c>
    </row>
    <row r="146" spans="2:14" ht="10.5" customHeight="1">
      <c r="B146" t="s">
        <v>19</v>
      </c>
      <c r="C146">
        <v>26358389</v>
      </c>
      <c r="D146" t="s">
        <v>1062</v>
      </c>
      <c r="E146" t="s">
        <v>1063</v>
      </c>
      <c r="F146" t="s">
        <v>616</v>
      </c>
      <c r="G146" t="s">
        <v>1064</v>
      </c>
      <c r="H146" t="s">
        <v>504</v>
      </c>
      <c r="J146" t="s">
        <v>70</v>
      </c>
      <c r="K146" t="s">
        <v>70</v>
      </c>
      <c r="L146" t="s">
        <v>75</v>
      </c>
      <c r="M146" t="s">
        <v>60</v>
      </c>
      <c r="N146" t="s">
        <v>237</v>
      </c>
    </row>
    <row r="147" spans="2:14" ht="10.5" customHeight="1">
      <c r="B147" t="s">
        <v>19</v>
      </c>
      <c r="C147">
        <v>26358389</v>
      </c>
      <c r="D147" t="s">
        <v>1062</v>
      </c>
      <c r="E147" t="s">
        <v>1063</v>
      </c>
      <c r="F147" t="s">
        <v>616</v>
      </c>
      <c r="G147" t="s">
        <v>1064</v>
      </c>
      <c r="H147" t="s">
        <v>514</v>
      </c>
      <c r="J147" t="s">
        <v>70</v>
      </c>
      <c r="K147" t="s">
        <v>70</v>
      </c>
      <c r="L147" t="s">
        <v>75</v>
      </c>
      <c r="M147" t="s">
        <v>60</v>
      </c>
      <c r="N147" t="s">
        <v>237</v>
      </c>
    </row>
    <row r="148" spans="2:14" ht="10.5" customHeight="1">
      <c r="B148" t="s">
        <v>19</v>
      </c>
      <c r="C148">
        <v>26358283</v>
      </c>
      <c r="D148" t="s">
        <v>1065</v>
      </c>
      <c r="E148" t="s">
        <v>722</v>
      </c>
      <c r="F148" t="s">
        <v>564</v>
      </c>
      <c r="G148" t="s">
        <v>724</v>
      </c>
      <c r="H148" t="s">
        <v>514</v>
      </c>
      <c r="J148" t="s">
        <v>560</v>
      </c>
      <c r="K148" t="s">
        <v>560</v>
      </c>
      <c r="L148" t="s">
        <v>561</v>
      </c>
      <c r="M148" t="s">
        <v>60</v>
      </c>
      <c r="N148" t="s">
        <v>67</v>
      </c>
    </row>
    <row r="149" spans="2:14" ht="10.5" customHeight="1">
      <c r="B149" t="s">
        <v>19</v>
      </c>
      <c r="C149">
        <v>26647119</v>
      </c>
      <c r="D149" t="s">
        <v>1066</v>
      </c>
      <c r="E149" t="s">
        <v>1067</v>
      </c>
      <c r="F149" t="s">
        <v>626</v>
      </c>
      <c r="G149" t="s">
        <v>1068</v>
      </c>
      <c r="H149" t="s">
        <v>514</v>
      </c>
      <c r="J149" t="s">
        <v>809</v>
      </c>
      <c r="K149" t="s">
        <v>809</v>
      </c>
      <c r="L149" t="s">
        <v>810</v>
      </c>
      <c r="M149" t="s">
        <v>60</v>
      </c>
      <c r="N149" t="s">
        <v>237</v>
      </c>
    </row>
    <row r="150" spans="2:14" ht="10.5" customHeight="1">
      <c r="B150" t="s">
        <v>19</v>
      </c>
      <c r="C150">
        <v>26647119</v>
      </c>
      <c r="D150" t="s">
        <v>1066</v>
      </c>
      <c r="E150" t="s">
        <v>1067</v>
      </c>
      <c r="F150" t="s">
        <v>626</v>
      </c>
      <c r="G150" t="s">
        <v>1068</v>
      </c>
      <c r="H150" t="s">
        <v>514</v>
      </c>
      <c r="J150" t="s">
        <v>917</v>
      </c>
      <c r="K150" t="s">
        <v>917</v>
      </c>
      <c r="L150" t="s">
        <v>918</v>
      </c>
      <c r="M150" t="s">
        <v>60</v>
      </c>
      <c r="N150" t="s">
        <v>237</v>
      </c>
    </row>
    <row r="151" spans="2:14" ht="10.5" customHeight="1">
      <c r="B151" t="s">
        <v>19</v>
      </c>
      <c r="C151">
        <v>26647119</v>
      </c>
      <c r="D151" t="s">
        <v>1066</v>
      </c>
      <c r="E151" t="s">
        <v>1067</v>
      </c>
      <c r="F151" t="s">
        <v>626</v>
      </c>
      <c r="G151" t="s">
        <v>1068</v>
      </c>
      <c r="H151" t="s">
        <v>514</v>
      </c>
      <c r="J151" t="s">
        <v>600</v>
      </c>
      <c r="K151" t="s">
        <v>600</v>
      </c>
      <c r="L151" t="s">
        <v>601</v>
      </c>
      <c r="M151" t="s">
        <v>60</v>
      </c>
      <c r="N151" t="s">
        <v>237</v>
      </c>
    </row>
    <row r="152" spans="2:14" ht="10.5" customHeight="1">
      <c r="B152" t="s">
        <v>19</v>
      </c>
      <c r="C152">
        <v>28460925</v>
      </c>
      <c r="D152" t="s">
        <v>1069</v>
      </c>
      <c r="E152" t="s">
        <v>1070</v>
      </c>
      <c r="F152" t="s">
        <v>598</v>
      </c>
      <c r="G152" t="s">
        <v>1071</v>
      </c>
      <c r="H152" t="s">
        <v>514</v>
      </c>
      <c r="J152" t="s">
        <v>822</v>
      </c>
      <c r="K152" t="s">
        <v>822</v>
      </c>
      <c r="L152" t="s">
        <v>823</v>
      </c>
      <c r="M152" t="s">
        <v>60</v>
      </c>
      <c r="N152" t="s">
        <v>237</v>
      </c>
    </row>
    <row r="153" spans="2:14" ht="10.5" customHeight="1">
      <c r="B153" t="s">
        <v>19</v>
      </c>
      <c r="C153">
        <v>28460925</v>
      </c>
      <c r="D153" t="s">
        <v>1069</v>
      </c>
      <c r="E153" t="s">
        <v>1070</v>
      </c>
      <c r="F153" t="s">
        <v>598</v>
      </c>
      <c r="G153" t="s">
        <v>1071</v>
      </c>
      <c r="H153" t="s">
        <v>514</v>
      </c>
      <c r="J153" t="s">
        <v>1072</v>
      </c>
      <c r="K153" t="s">
        <v>1072</v>
      </c>
      <c r="L153" t="s">
        <v>1073</v>
      </c>
      <c r="M153" t="s">
        <v>60</v>
      </c>
      <c r="N153" t="s">
        <v>67</v>
      </c>
    </row>
    <row r="154" spans="2:14" ht="10.5" customHeight="1">
      <c r="B154" t="s">
        <v>19</v>
      </c>
      <c r="C154">
        <v>28013687</v>
      </c>
      <c r="D154" t="s">
        <v>1074</v>
      </c>
      <c r="E154" t="s">
        <v>1075</v>
      </c>
      <c r="F154" t="s">
        <v>598</v>
      </c>
      <c r="G154" t="s">
        <v>1076</v>
      </c>
      <c r="H154" t="s">
        <v>514</v>
      </c>
      <c r="J154" t="s">
        <v>1072</v>
      </c>
      <c r="K154" t="s">
        <v>1072</v>
      </c>
      <c r="L154" t="s">
        <v>1073</v>
      </c>
      <c r="M154" t="s">
        <v>60</v>
      </c>
      <c r="N154" t="s">
        <v>237</v>
      </c>
    </row>
    <row r="155" spans="2:14" ht="10.5" customHeight="1">
      <c r="B155" t="s">
        <v>19</v>
      </c>
      <c r="C155">
        <v>28013687</v>
      </c>
      <c r="D155" t="s">
        <v>1074</v>
      </c>
      <c r="E155" t="s">
        <v>1075</v>
      </c>
      <c r="F155" t="s">
        <v>598</v>
      </c>
      <c r="G155" t="s">
        <v>1076</v>
      </c>
      <c r="J155" t="s">
        <v>1011</v>
      </c>
      <c r="K155" t="s">
        <v>1011</v>
      </c>
      <c r="L155" t="s">
        <v>1012</v>
      </c>
      <c r="N155" t="s">
        <v>67</v>
      </c>
    </row>
    <row r="156" spans="2:14" ht="10.5" customHeight="1">
      <c r="B156" t="s">
        <v>19</v>
      </c>
      <c r="C156">
        <v>28013687</v>
      </c>
      <c r="D156" t="s">
        <v>1074</v>
      </c>
      <c r="E156" t="s">
        <v>1075</v>
      </c>
      <c r="F156" t="s">
        <v>598</v>
      </c>
      <c r="G156" t="s">
        <v>1076</v>
      </c>
      <c r="J156" t="s">
        <v>917</v>
      </c>
      <c r="K156" t="s">
        <v>917</v>
      </c>
      <c r="L156" t="s">
        <v>918</v>
      </c>
      <c r="N156" t="s">
        <v>67</v>
      </c>
    </row>
    <row r="157" spans="2:14" ht="10.5" customHeight="1">
      <c r="B157" t="s">
        <v>19</v>
      </c>
      <c r="C157">
        <v>28013687</v>
      </c>
      <c r="D157" t="s">
        <v>1074</v>
      </c>
      <c r="E157" t="s">
        <v>1075</v>
      </c>
      <c r="F157" t="s">
        <v>598</v>
      </c>
      <c r="G157" t="s">
        <v>1076</v>
      </c>
      <c r="H157" t="s">
        <v>514</v>
      </c>
      <c r="J157" t="s">
        <v>600</v>
      </c>
      <c r="K157" t="s">
        <v>600</v>
      </c>
      <c r="L157" t="s">
        <v>601</v>
      </c>
      <c r="M157" t="s">
        <v>60</v>
      </c>
      <c r="N157" t="s">
        <v>237</v>
      </c>
    </row>
    <row r="158" spans="2:14" ht="10.5" customHeight="1">
      <c r="B158" t="s">
        <v>19</v>
      </c>
      <c r="C158">
        <v>28460965</v>
      </c>
      <c r="D158" t="s">
        <v>1077</v>
      </c>
      <c r="E158" t="s">
        <v>1078</v>
      </c>
      <c r="F158" t="s">
        <v>598</v>
      </c>
      <c r="G158" t="s">
        <v>1079</v>
      </c>
      <c r="H158" t="s">
        <v>514</v>
      </c>
      <c r="J158" t="s">
        <v>600</v>
      </c>
      <c r="K158" t="s">
        <v>600</v>
      </c>
      <c r="L158" t="s">
        <v>601</v>
      </c>
      <c r="M158" t="s">
        <v>60</v>
      </c>
      <c r="N158" t="s">
        <v>237</v>
      </c>
    </row>
    <row r="159" spans="2:14" ht="10.5" customHeight="1">
      <c r="B159" t="s">
        <v>19</v>
      </c>
      <c r="C159">
        <v>28460965</v>
      </c>
      <c r="D159" t="s">
        <v>1077</v>
      </c>
      <c r="E159" t="s">
        <v>1078</v>
      </c>
      <c r="F159" t="s">
        <v>598</v>
      </c>
      <c r="G159" t="s">
        <v>1079</v>
      </c>
      <c r="H159" t="s">
        <v>514</v>
      </c>
      <c r="J159" t="s">
        <v>1080</v>
      </c>
      <c r="K159" t="s">
        <v>1080</v>
      </c>
      <c r="L159" t="s">
        <v>1081</v>
      </c>
      <c r="M159" t="s">
        <v>60</v>
      </c>
      <c r="N159" t="s">
        <v>237</v>
      </c>
    </row>
    <row r="160" spans="2:14" ht="10.5" customHeight="1">
      <c r="B160" t="s">
        <v>19</v>
      </c>
      <c r="C160">
        <v>28460965</v>
      </c>
      <c r="D160" t="s">
        <v>1077</v>
      </c>
      <c r="E160" t="s">
        <v>1078</v>
      </c>
      <c r="F160" t="s">
        <v>598</v>
      </c>
      <c r="G160" t="s">
        <v>1079</v>
      </c>
      <c r="H160" t="s">
        <v>515</v>
      </c>
      <c r="J160" t="s">
        <v>70</v>
      </c>
      <c r="K160" t="s">
        <v>70</v>
      </c>
      <c r="L160" t="s">
        <v>75</v>
      </c>
      <c r="M160" t="s">
        <v>60</v>
      </c>
      <c r="N160" t="s">
        <v>67</v>
      </c>
    </row>
    <row r="161" spans="2:14" ht="10.5" customHeight="1">
      <c r="B161" t="s">
        <v>19</v>
      </c>
      <c r="C161">
        <v>26358491</v>
      </c>
      <c r="D161" t="s">
        <v>1082</v>
      </c>
      <c r="E161" t="s">
        <v>1083</v>
      </c>
      <c r="F161" t="s">
        <v>1084</v>
      </c>
      <c r="G161" t="s">
        <v>1085</v>
      </c>
      <c r="H161" t="s">
        <v>514</v>
      </c>
      <c r="J161" t="s">
        <v>1086</v>
      </c>
      <c r="K161" t="s">
        <v>1086</v>
      </c>
      <c r="L161" t="s">
        <v>1087</v>
      </c>
      <c r="M161" t="s">
        <v>60</v>
      </c>
      <c r="N161" t="s">
        <v>237</v>
      </c>
    </row>
    <row r="162" spans="2:14" ht="10.5" customHeight="1">
      <c r="B162" t="s">
        <v>19</v>
      </c>
      <c r="C162">
        <v>31187851</v>
      </c>
      <c r="D162" t="s">
        <v>1088</v>
      </c>
      <c r="E162" t="s">
        <v>1089</v>
      </c>
      <c r="F162" t="s">
        <v>580</v>
      </c>
      <c r="G162" t="s">
        <v>1090</v>
      </c>
      <c r="H162" t="s">
        <v>52</v>
      </c>
      <c r="J162" t="s">
        <v>582</v>
      </c>
      <c r="K162" t="s">
        <v>582</v>
      </c>
      <c r="L162" t="s">
        <v>583</v>
      </c>
      <c r="M162" t="s">
        <v>60</v>
      </c>
      <c r="N162" t="s">
        <v>237</v>
      </c>
    </row>
    <row r="163" spans="2:14" ht="10.5" customHeight="1">
      <c r="B163" t="s">
        <v>19</v>
      </c>
      <c r="C163">
        <v>26358435</v>
      </c>
      <c r="D163" t="s">
        <v>1091</v>
      </c>
      <c r="E163" t="s">
        <v>1092</v>
      </c>
      <c r="F163" t="s">
        <v>550</v>
      </c>
      <c r="G163" t="s">
        <v>1093</v>
      </c>
      <c r="H163" t="s">
        <v>512</v>
      </c>
      <c r="J163" t="s">
        <v>70</v>
      </c>
      <c r="K163" t="s">
        <v>70</v>
      </c>
      <c r="L163" t="s">
        <v>75</v>
      </c>
      <c r="M163" t="s">
        <v>60</v>
      </c>
      <c r="N163" t="s">
        <v>67</v>
      </c>
    </row>
    <row r="164" spans="2:14" ht="10.5" customHeight="1">
      <c r="B164" t="s">
        <v>19</v>
      </c>
      <c r="C164">
        <v>26373418</v>
      </c>
      <c r="D164" t="s">
        <v>1094</v>
      </c>
      <c r="E164" t="s">
        <v>1095</v>
      </c>
      <c r="F164" t="s">
        <v>1096</v>
      </c>
      <c r="G164" t="s">
        <v>1097</v>
      </c>
      <c r="H164" t="s">
        <v>514</v>
      </c>
      <c r="J164" t="s">
        <v>1098</v>
      </c>
      <c r="K164" t="s">
        <v>1098</v>
      </c>
      <c r="L164" t="s">
        <v>1099</v>
      </c>
      <c r="M164" t="s">
        <v>60</v>
      </c>
      <c r="N164" t="s">
        <v>237</v>
      </c>
    </row>
    <row r="165" spans="2:14" ht="10.5" customHeight="1">
      <c r="B165" t="s">
        <v>19</v>
      </c>
      <c r="C165">
        <v>27866190</v>
      </c>
      <c r="D165" t="s">
        <v>1100</v>
      </c>
      <c r="E165" t="s">
        <v>1101</v>
      </c>
      <c r="F165" t="s">
        <v>710</v>
      </c>
      <c r="G165" t="s">
        <v>1102</v>
      </c>
      <c r="H165" t="s">
        <v>514</v>
      </c>
      <c r="J165" t="s">
        <v>70</v>
      </c>
      <c r="K165" t="s">
        <v>70</v>
      </c>
      <c r="L165" t="s">
        <v>75</v>
      </c>
      <c r="M165" t="s">
        <v>60</v>
      </c>
      <c r="N165" t="s">
        <v>67</v>
      </c>
    </row>
    <row r="166" spans="2:14" ht="10.5" customHeight="1">
      <c r="B166" t="s">
        <v>19</v>
      </c>
      <c r="C166">
        <v>27866190</v>
      </c>
      <c r="D166" t="s">
        <v>1100</v>
      </c>
      <c r="E166" t="s">
        <v>1101</v>
      </c>
      <c r="F166" t="s">
        <v>710</v>
      </c>
      <c r="G166" t="s">
        <v>1102</v>
      </c>
      <c r="H166" t="s">
        <v>512</v>
      </c>
      <c r="J166" t="s">
        <v>70</v>
      </c>
      <c r="K166" t="s">
        <v>70</v>
      </c>
      <c r="L166" t="s">
        <v>75</v>
      </c>
      <c r="M166" t="s">
        <v>60</v>
      </c>
      <c r="N166" t="s">
        <v>67</v>
      </c>
    </row>
    <row r="167" spans="2:14" ht="10.5" customHeight="1">
      <c r="B167" t="s">
        <v>19</v>
      </c>
      <c r="C167">
        <v>28502351</v>
      </c>
      <c r="D167" t="s">
        <v>1103</v>
      </c>
      <c r="E167" t="s">
        <v>1104</v>
      </c>
      <c r="F167" t="s">
        <v>592</v>
      </c>
      <c r="G167" t="s">
        <v>1105</v>
      </c>
      <c r="H167" t="s">
        <v>514</v>
      </c>
      <c r="J167" t="s">
        <v>594</v>
      </c>
      <c r="K167" t="s">
        <v>594</v>
      </c>
      <c r="L167" t="s">
        <v>595</v>
      </c>
      <c r="M167" t="s">
        <v>60</v>
      </c>
      <c r="N167" t="s">
        <v>237</v>
      </c>
    </row>
    <row r="168" spans="2:14" ht="10.5" customHeight="1">
      <c r="B168" t="s">
        <v>19</v>
      </c>
      <c r="C168">
        <v>30385011</v>
      </c>
      <c r="D168" t="s">
        <v>1106</v>
      </c>
      <c r="E168" t="s">
        <v>1107</v>
      </c>
      <c r="F168" t="s">
        <v>550</v>
      </c>
      <c r="G168" t="s">
        <v>1108</v>
      </c>
      <c r="H168" t="s">
        <v>514</v>
      </c>
      <c r="J168" t="s">
        <v>1109</v>
      </c>
      <c r="K168" t="s">
        <v>1109</v>
      </c>
      <c r="L168" t="s">
        <v>1110</v>
      </c>
      <c r="M168" t="s">
        <v>60</v>
      </c>
      <c r="N168" t="s">
        <v>237</v>
      </c>
    </row>
    <row r="169" spans="2:14" ht="10.5" customHeight="1">
      <c r="B169" t="s">
        <v>19</v>
      </c>
      <c r="C169">
        <v>30385011</v>
      </c>
      <c r="D169" t="s">
        <v>1106</v>
      </c>
      <c r="E169" t="s">
        <v>1107</v>
      </c>
      <c r="F169" t="s">
        <v>550</v>
      </c>
      <c r="G169" t="s">
        <v>1108</v>
      </c>
      <c r="H169" t="s">
        <v>514</v>
      </c>
      <c r="J169" t="s">
        <v>761</v>
      </c>
      <c r="K169" t="s">
        <v>761</v>
      </c>
      <c r="L169" t="s">
        <v>762</v>
      </c>
      <c r="M169" t="s">
        <v>60</v>
      </c>
      <c r="N169" t="s">
        <v>237</v>
      </c>
    </row>
    <row r="170" spans="2:14" ht="10.5" customHeight="1">
      <c r="B170" t="s">
        <v>19</v>
      </c>
      <c r="C170">
        <v>28265659</v>
      </c>
      <c r="D170" t="s">
        <v>1111</v>
      </c>
      <c r="E170" t="s">
        <v>1112</v>
      </c>
      <c r="F170" t="s">
        <v>755</v>
      </c>
      <c r="G170" t="s">
        <v>1113</v>
      </c>
      <c r="H170" t="s">
        <v>514</v>
      </c>
      <c r="J170" t="s">
        <v>652</v>
      </c>
      <c r="K170" t="s">
        <v>652</v>
      </c>
      <c r="L170" t="s">
        <v>653</v>
      </c>
      <c r="M170" t="s">
        <v>60</v>
      </c>
      <c r="N170" t="s">
        <v>67</v>
      </c>
    </row>
    <row r="171" spans="2:14" ht="10.5" customHeight="1">
      <c r="B171" t="s">
        <v>19</v>
      </c>
      <c r="C171">
        <v>31196698</v>
      </c>
      <c r="D171" t="s">
        <v>1114</v>
      </c>
      <c r="E171" t="s">
        <v>1115</v>
      </c>
      <c r="F171" t="s">
        <v>43</v>
      </c>
      <c r="G171" t="s">
        <v>1116</v>
      </c>
      <c r="H171" t="s">
        <v>514</v>
      </c>
      <c r="J171" t="s">
        <v>70</v>
      </c>
      <c r="K171" t="s">
        <v>70</v>
      </c>
      <c r="L171" t="s">
        <v>75</v>
      </c>
      <c r="M171" t="s">
        <v>60</v>
      </c>
      <c r="N171" t="s">
        <v>67</v>
      </c>
    </row>
    <row r="172" spans="2:14" ht="10.5" customHeight="1">
      <c r="B172" t="s">
        <v>19</v>
      </c>
      <c r="C172">
        <v>31438254</v>
      </c>
      <c r="D172" t="s">
        <v>1117</v>
      </c>
      <c r="E172" t="s">
        <v>1118</v>
      </c>
      <c r="F172" t="s">
        <v>703</v>
      </c>
      <c r="G172" t="s">
        <v>1119</v>
      </c>
      <c r="H172" t="s">
        <v>514</v>
      </c>
      <c r="J172" t="s">
        <v>664</v>
      </c>
      <c r="K172" t="s">
        <v>664</v>
      </c>
      <c r="L172" t="s">
        <v>665</v>
      </c>
      <c r="M172" t="s">
        <v>60</v>
      </c>
      <c r="N172" t="s">
        <v>67</v>
      </c>
    </row>
    <row r="173" spans="2:14" ht="10.5" customHeight="1">
      <c r="B173" t="s">
        <v>19</v>
      </c>
      <c r="C173">
        <v>28858492</v>
      </c>
      <c r="D173" t="s">
        <v>1120</v>
      </c>
      <c r="E173" t="s">
        <v>1121</v>
      </c>
      <c r="F173" t="s">
        <v>791</v>
      </c>
      <c r="G173" t="s">
        <v>1122</v>
      </c>
      <c r="H173" t="s">
        <v>514</v>
      </c>
      <c r="J173" t="s">
        <v>70</v>
      </c>
      <c r="K173" t="s">
        <v>70</v>
      </c>
      <c r="L173" t="s">
        <v>75</v>
      </c>
      <c r="M173" t="s">
        <v>60</v>
      </c>
      <c r="N173" t="s">
        <v>237</v>
      </c>
    </row>
    <row r="174" spans="2:14" ht="10.5" customHeight="1">
      <c r="B174" t="s">
        <v>19</v>
      </c>
      <c r="C174">
        <v>31306641</v>
      </c>
      <c r="D174" t="s">
        <v>1123</v>
      </c>
      <c r="E174" t="s">
        <v>1124</v>
      </c>
      <c r="F174" t="s">
        <v>598</v>
      </c>
      <c r="G174" t="s">
        <v>1125</v>
      </c>
      <c r="H174" t="s">
        <v>508</v>
      </c>
      <c r="J174" t="s">
        <v>600</v>
      </c>
      <c r="K174" t="s">
        <v>600</v>
      </c>
      <c r="L174" t="s">
        <v>601</v>
      </c>
      <c r="M174" t="s">
        <v>60</v>
      </c>
      <c r="N174" t="s">
        <v>67</v>
      </c>
    </row>
    <row r="175" spans="2:14" ht="10.5" customHeight="1">
      <c r="B175" t="s">
        <v>19</v>
      </c>
      <c r="C175">
        <v>28821602</v>
      </c>
      <c r="D175" t="s">
        <v>1126</v>
      </c>
      <c r="E175" t="s">
        <v>1127</v>
      </c>
      <c r="F175" t="s">
        <v>881</v>
      </c>
      <c r="G175" t="s">
        <v>1128</v>
      </c>
      <c r="H175" t="s">
        <v>514</v>
      </c>
      <c r="J175" t="s">
        <v>883</v>
      </c>
      <c r="K175" t="s">
        <v>883</v>
      </c>
      <c r="L175" t="s">
        <v>884</v>
      </c>
      <c r="M175" t="s">
        <v>60</v>
      </c>
      <c r="N175" t="s">
        <v>237</v>
      </c>
    </row>
    <row r="176" spans="2:14" ht="10.5" customHeight="1">
      <c r="B176" t="s">
        <v>19</v>
      </c>
      <c r="C176">
        <v>26358471</v>
      </c>
      <c r="D176" t="s">
        <v>1129</v>
      </c>
      <c r="E176" t="s">
        <v>1130</v>
      </c>
      <c r="F176" t="s">
        <v>636</v>
      </c>
      <c r="G176" t="s">
        <v>1131</v>
      </c>
      <c r="H176" t="s">
        <v>514</v>
      </c>
      <c r="J176" t="s">
        <v>70</v>
      </c>
      <c r="K176" t="s">
        <v>70</v>
      </c>
      <c r="L176" t="s">
        <v>75</v>
      </c>
      <c r="M176" t="s">
        <v>60</v>
      </c>
      <c r="N176" t="s">
        <v>67</v>
      </c>
    </row>
    <row r="177" spans="2:14" ht="10.5" customHeight="1">
      <c r="B177" t="s">
        <v>19</v>
      </c>
      <c r="C177">
        <v>30854345</v>
      </c>
      <c r="D177" t="s">
        <v>1132</v>
      </c>
      <c r="E177" t="s">
        <v>1133</v>
      </c>
      <c r="F177" t="s">
        <v>636</v>
      </c>
      <c r="G177" t="s">
        <v>1134</v>
      </c>
      <c r="H177" t="s">
        <v>514</v>
      </c>
      <c r="J177" t="s">
        <v>70</v>
      </c>
      <c r="K177" t="s">
        <v>70</v>
      </c>
      <c r="L177" t="s">
        <v>75</v>
      </c>
      <c r="M177" t="s">
        <v>60</v>
      </c>
      <c r="N177" t="s">
        <v>237</v>
      </c>
    </row>
    <row r="178" spans="2:14" ht="10.5" customHeight="1">
      <c r="B178" t="s">
        <v>19</v>
      </c>
      <c r="C178">
        <v>28815743</v>
      </c>
      <c r="D178" t="s">
        <v>1135</v>
      </c>
      <c r="E178" t="s">
        <v>1136</v>
      </c>
      <c r="F178" t="s">
        <v>616</v>
      </c>
      <c r="G178" t="s">
        <v>1137</v>
      </c>
      <c r="H178" t="s">
        <v>514</v>
      </c>
      <c r="J178" t="s">
        <v>70</v>
      </c>
      <c r="K178" t="s">
        <v>70</v>
      </c>
      <c r="L178" t="s">
        <v>75</v>
      </c>
      <c r="M178" t="s">
        <v>60</v>
      </c>
      <c r="N178" t="s">
        <v>67</v>
      </c>
    </row>
    <row r="179" spans="2:14" ht="10.5" customHeight="1">
      <c r="B179" t="s">
        <v>19</v>
      </c>
      <c r="C179">
        <v>31193752</v>
      </c>
      <c r="D179" t="s">
        <v>1138</v>
      </c>
      <c r="E179" t="s">
        <v>1139</v>
      </c>
      <c r="F179" t="s">
        <v>1140</v>
      </c>
      <c r="G179" t="s">
        <v>1141</v>
      </c>
      <c r="H179" t="s">
        <v>514</v>
      </c>
      <c r="J179" t="s">
        <v>883</v>
      </c>
      <c r="K179" t="s">
        <v>883</v>
      </c>
      <c r="L179" t="s">
        <v>884</v>
      </c>
      <c r="M179" t="s">
        <v>60</v>
      </c>
      <c r="N179" t="s">
        <v>67</v>
      </c>
    </row>
    <row r="180" spans="2:14" ht="10.5" customHeight="1">
      <c r="B180" t="s">
        <v>19</v>
      </c>
      <c r="C180">
        <v>28043750</v>
      </c>
      <c r="D180" t="s">
        <v>1142</v>
      </c>
      <c r="E180" t="s">
        <v>1143</v>
      </c>
      <c r="F180" t="s">
        <v>957</v>
      </c>
      <c r="G180" t="s">
        <v>1144</v>
      </c>
      <c r="H180" t="s">
        <v>514</v>
      </c>
      <c r="J180" t="s">
        <v>959</v>
      </c>
      <c r="K180" t="s">
        <v>959</v>
      </c>
      <c r="L180" t="s">
        <v>960</v>
      </c>
      <c r="M180" t="s">
        <v>60</v>
      </c>
      <c r="N180" t="s">
        <v>67</v>
      </c>
    </row>
    <row r="181" spans="2:14" ht="10.5" customHeight="1">
      <c r="B181" t="s">
        <v>19</v>
      </c>
      <c r="C181">
        <v>28455154</v>
      </c>
      <c r="D181" t="s">
        <v>1145</v>
      </c>
      <c r="E181" t="s">
        <v>1146</v>
      </c>
      <c r="F181" t="s">
        <v>759</v>
      </c>
      <c r="G181" t="s">
        <v>1147</v>
      </c>
      <c r="H181" t="s">
        <v>514</v>
      </c>
      <c r="J181" t="s">
        <v>761</v>
      </c>
      <c r="K181" t="s">
        <v>761</v>
      </c>
      <c r="L181" t="s">
        <v>762</v>
      </c>
      <c r="M181" t="s">
        <v>60</v>
      </c>
      <c r="N181" t="s">
        <v>67</v>
      </c>
    </row>
    <row r="182" spans="2:14" ht="10.5" customHeight="1">
      <c r="B182" t="s">
        <v>19</v>
      </c>
      <c r="C182">
        <v>31350312</v>
      </c>
      <c r="D182" t="s">
        <v>1148</v>
      </c>
      <c r="E182" t="s">
        <v>1149</v>
      </c>
      <c r="F182" t="s">
        <v>1150</v>
      </c>
      <c r="G182" t="s">
        <v>1151</v>
      </c>
      <c r="H182" t="s">
        <v>514</v>
      </c>
      <c r="J182" t="s">
        <v>908</v>
      </c>
      <c r="K182" t="s">
        <v>908</v>
      </c>
      <c r="L182" t="s">
        <v>909</v>
      </c>
      <c r="M182" t="s">
        <v>60</v>
      </c>
      <c r="N182" t="s">
        <v>67</v>
      </c>
    </row>
    <row r="183" spans="2:14" ht="10.5" customHeight="1">
      <c r="B183" t="s">
        <v>19</v>
      </c>
      <c r="C183">
        <v>26555644</v>
      </c>
      <c r="D183" t="s">
        <v>1152</v>
      </c>
      <c r="E183" t="s">
        <v>1153</v>
      </c>
      <c r="F183" t="s">
        <v>791</v>
      </c>
      <c r="G183" t="s">
        <v>1154</v>
      </c>
      <c r="H183" t="s">
        <v>514</v>
      </c>
      <c r="J183" t="s">
        <v>70</v>
      </c>
      <c r="K183" t="s">
        <v>70</v>
      </c>
      <c r="L183" t="s">
        <v>75</v>
      </c>
      <c r="M183" t="s">
        <v>60</v>
      </c>
      <c r="N183" t="s">
        <v>237</v>
      </c>
    </row>
    <row r="184" spans="2:14" ht="10.5" customHeight="1">
      <c r="B184" t="s">
        <v>19</v>
      </c>
      <c r="C184">
        <v>31752648</v>
      </c>
      <c r="D184" t="s">
        <v>1155</v>
      </c>
      <c r="E184" t="s">
        <v>1156</v>
      </c>
      <c r="F184" t="s">
        <v>554</v>
      </c>
      <c r="G184" t="s">
        <v>1157</v>
      </c>
      <c r="H184" t="s">
        <v>514</v>
      </c>
      <c r="J184" t="s">
        <v>70</v>
      </c>
      <c r="K184" t="s">
        <v>70</v>
      </c>
      <c r="L184" t="s">
        <v>75</v>
      </c>
      <c r="M184" t="s">
        <v>60</v>
      </c>
      <c r="N184" t="s">
        <v>67</v>
      </c>
    </row>
    <row r="185" spans="2:14" ht="10.5" customHeight="1">
      <c r="B185" t="s">
        <v>19</v>
      </c>
      <c r="C185">
        <v>27567031</v>
      </c>
      <c r="D185" t="s">
        <v>1158</v>
      </c>
      <c r="E185" t="s">
        <v>1159</v>
      </c>
      <c r="F185" t="s">
        <v>636</v>
      </c>
      <c r="G185" t="s">
        <v>1160</v>
      </c>
      <c r="H185" t="s">
        <v>514</v>
      </c>
      <c r="J185" t="s">
        <v>70</v>
      </c>
      <c r="K185" t="s">
        <v>70</v>
      </c>
      <c r="L185" t="s">
        <v>75</v>
      </c>
      <c r="M185" t="s">
        <v>60</v>
      </c>
      <c r="N185" t="s">
        <v>237</v>
      </c>
    </row>
    <row r="186" spans="2:14" ht="10.5" customHeight="1">
      <c r="B186" t="s">
        <v>19</v>
      </c>
      <c r="C186">
        <v>31230061</v>
      </c>
      <c r="D186" t="s">
        <v>1161</v>
      </c>
      <c r="E186" t="s">
        <v>1162</v>
      </c>
      <c r="F186" t="s">
        <v>791</v>
      </c>
      <c r="G186" t="s">
        <v>1163</v>
      </c>
      <c r="H186" t="s">
        <v>514</v>
      </c>
      <c r="J186" t="s">
        <v>70</v>
      </c>
      <c r="K186" t="s">
        <v>70</v>
      </c>
      <c r="L186" t="s">
        <v>75</v>
      </c>
      <c r="M186" t="s">
        <v>60</v>
      </c>
      <c r="N186" t="s">
        <v>67</v>
      </c>
    </row>
    <row r="187" spans="2:14" ht="10.5" customHeight="1">
      <c r="B187" t="s">
        <v>19</v>
      </c>
      <c r="C187">
        <v>31212674</v>
      </c>
      <c r="D187" t="s">
        <v>1164</v>
      </c>
      <c r="E187" t="s">
        <v>1165</v>
      </c>
      <c r="F187" t="s">
        <v>630</v>
      </c>
      <c r="G187" t="s">
        <v>1166</v>
      </c>
      <c r="H187" t="s">
        <v>514</v>
      </c>
      <c r="J187" t="s">
        <v>632</v>
      </c>
      <c r="K187" t="s">
        <v>632</v>
      </c>
      <c r="L187" t="s">
        <v>633</v>
      </c>
      <c r="M187" t="s">
        <v>60</v>
      </c>
      <c r="N187" t="s">
        <v>237</v>
      </c>
    </row>
    <row r="188" spans="2:14" ht="10.5" customHeight="1">
      <c r="B188" t="s">
        <v>19</v>
      </c>
      <c r="C188">
        <v>26555147</v>
      </c>
      <c r="D188" t="s">
        <v>1167</v>
      </c>
      <c r="E188" t="s">
        <v>1168</v>
      </c>
      <c r="F188" t="s">
        <v>791</v>
      </c>
      <c r="G188" t="s">
        <v>1169</v>
      </c>
      <c r="H188" t="s">
        <v>514</v>
      </c>
      <c r="J188" t="s">
        <v>778</v>
      </c>
      <c r="K188" t="s">
        <v>778</v>
      </c>
      <c r="L188" t="s">
        <v>779</v>
      </c>
      <c r="M188" t="s">
        <v>60</v>
      </c>
      <c r="N188" t="s">
        <v>67</v>
      </c>
    </row>
    <row r="189" spans="2:14" ht="10.5" customHeight="1">
      <c r="B189" t="s">
        <v>19</v>
      </c>
      <c r="C189">
        <v>26555147</v>
      </c>
      <c r="D189" t="s">
        <v>1167</v>
      </c>
      <c r="E189" t="s">
        <v>1168</v>
      </c>
      <c r="F189" t="s">
        <v>791</v>
      </c>
      <c r="G189" t="s">
        <v>1169</v>
      </c>
      <c r="H189" t="s">
        <v>514</v>
      </c>
      <c r="J189" t="s">
        <v>652</v>
      </c>
      <c r="K189" t="s">
        <v>652</v>
      </c>
      <c r="L189" t="s">
        <v>653</v>
      </c>
      <c r="M189" t="s">
        <v>326</v>
      </c>
      <c r="N189" t="s">
        <v>67</v>
      </c>
    </row>
    <row r="190" spans="2:14" ht="10.5" customHeight="1">
      <c r="B190" t="s">
        <v>19</v>
      </c>
      <c r="C190">
        <v>26551993</v>
      </c>
      <c r="D190" t="s">
        <v>1170</v>
      </c>
      <c r="E190" t="s">
        <v>1171</v>
      </c>
      <c r="F190" t="s">
        <v>550</v>
      </c>
      <c r="G190" t="s">
        <v>1172</v>
      </c>
      <c r="H190" t="s">
        <v>514</v>
      </c>
      <c r="J190" t="s">
        <v>70</v>
      </c>
      <c r="K190" t="s">
        <v>70</v>
      </c>
      <c r="L190" t="s">
        <v>75</v>
      </c>
      <c r="M190" t="s">
        <v>60</v>
      </c>
      <c r="N190" t="s">
        <v>237</v>
      </c>
    </row>
    <row r="191" spans="2:14" ht="10.5" customHeight="1">
      <c r="B191" t="s">
        <v>19</v>
      </c>
      <c r="C191">
        <v>27909014</v>
      </c>
      <c r="D191" t="s">
        <v>1173</v>
      </c>
      <c r="E191" t="s">
        <v>1174</v>
      </c>
      <c r="F191" t="s">
        <v>554</v>
      </c>
      <c r="G191" t="s">
        <v>1175</v>
      </c>
      <c r="J191" t="s">
        <v>70</v>
      </c>
      <c r="K191" t="s">
        <v>70</v>
      </c>
      <c r="L191" t="s">
        <v>75</v>
      </c>
      <c r="N191" t="s">
        <v>67</v>
      </c>
    </row>
    <row r="192" spans="2:14" ht="10.5" customHeight="1">
      <c r="B192" t="s">
        <v>19</v>
      </c>
      <c r="C192">
        <v>28942293</v>
      </c>
      <c r="D192" t="s">
        <v>1176</v>
      </c>
      <c r="E192" t="s">
        <v>1177</v>
      </c>
      <c r="F192" t="s">
        <v>751</v>
      </c>
      <c r="G192" t="s">
        <v>1178</v>
      </c>
      <c r="H192" t="s">
        <v>514</v>
      </c>
      <c r="J192" t="s">
        <v>660</v>
      </c>
      <c r="K192" t="s">
        <v>660</v>
      </c>
      <c r="L192" t="s">
        <v>661</v>
      </c>
      <c r="M192" t="s">
        <v>60</v>
      </c>
      <c r="N192" t="s">
        <v>237</v>
      </c>
    </row>
    <row r="193" spans="2:14" ht="10.5" customHeight="1">
      <c r="B193" t="s">
        <v>19</v>
      </c>
      <c r="C193">
        <v>31340582</v>
      </c>
      <c r="D193" t="s">
        <v>1179</v>
      </c>
      <c r="E193" t="s">
        <v>1180</v>
      </c>
      <c r="F193" t="s">
        <v>626</v>
      </c>
      <c r="G193" t="s">
        <v>1181</v>
      </c>
      <c r="H193" t="s">
        <v>514</v>
      </c>
      <c r="J193" t="s">
        <v>560</v>
      </c>
      <c r="K193" t="s">
        <v>560</v>
      </c>
      <c r="L193" t="s">
        <v>561</v>
      </c>
      <c r="M193" t="s">
        <v>60</v>
      </c>
      <c r="N193" t="s">
        <v>237</v>
      </c>
    </row>
    <row r="194" spans="2:14" ht="10.5" customHeight="1">
      <c r="B194" t="s">
        <v>19</v>
      </c>
      <c r="C194">
        <v>26358434</v>
      </c>
      <c r="D194" t="s">
        <v>1182</v>
      </c>
      <c r="E194" t="s">
        <v>1183</v>
      </c>
      <c r="F194" t="s">
        <v>550</v>
      </c>
      <c r="G194" t="s">
        <v>1184</v>
      </c>
      <c r="H194" t="s">
        <v>514</v>
      </c>
      <c r="J194" t="s">
        <v>70</v>
      </c>
      <c r="K194" t="s">
        <v>70</v>
      </c>
      <c r="L194" t="s">
        <v>75</v>
      </c>
      <c r="M194" t="s">
        <v>60</v>
      </c>
      <c r="N194" t="s">
        <v>237</v>
      </c>
    </row>
    <row r="195" spans="2:14" ht="10.5" customHeight="1">
      <c r="B195" t="s">
        <v>19</v>
      </c>
      <c r="C195">
        <v>31684742</v>
      </c>
      <c r="D195" t="s">
        <v>1185</v>
      </c>
      <c r="E195" t="s">
        <v>1186</v>
      </c>
      <c r="F195" t="s">
        <v>564</v>
      </c>
      <c r="G195" t="s">
        <v>1187</v>
      </c>
      <c r="H195" t="s">
        <v>514</v>
      </c>
      <c r="J195" t="s">
        <v>1080</v>
      </c>
      <c r="K195" t="s">
        <v>1080</v>
      </c>
      <c r="L195" t="s">
        <v>1081</v>
      </c>
      <c r="M195" t="s">
        <v>60</v>
      </c>
      <c r="N195" t="s">
        <v>237</v>
      </c>
    </row>
    <row r="196" spans="2:14" ht="10.5" customHeight="1">
      <c r="B196" t="s">
        <v>19</v>
      </c>
      <c r="C196">
        <v>31728851</v>
      </c>
      <c r="D196" t="s">
        <v>1188</v>
      </c>
      <c r="E196" t="s">
        <v>1189</v>
      </c>
      <c r="F196" t="s">
        <v>43</v>
      </c>
      <c r="G196" t="s">
        <v>1190</v>
      </c>
      <c r="H196" t="s">
        <v>515</v>
      </c>
      <c r="J196" t="s">
        <v>70</v>
      </c>
      <c r="K196" t="s">
        <v>70</v>
      </c>
      <c r="L196" t="s">
        <v>75</v>
      </c>
      <c r="M196" t="s">
        <v>60</v>
      </c>
      <c r="N196" t="s">
        <v>67</v>
      </c>
    </row>
    <row r="197" spans="2:14" ht="10.5" customHeight="1">
      <c r="B197" t="s">
        <v>19</v>
      </c>
      <c r="C197">
        <v>31461541</v>
      </c>
      <c r="D197" t="s">
        <v>1191</v>
      </c>
      <c r="E197" t="s">
        <v>1192</v>
      </c>
      <c r="F197" t="s">
        <v>636</v>
      </c>
      <c r="G197" t="s">
        <v>1193</v>
      </c>
      <c r="H197" t="s">
        <v>514</v>
      </c>
      <c r="J197" t="s">
        <v>650</v>
      </c>
      <c r="K197" t="s">
        <v>650</v>
      </c>
      <c r="L197" t="s">
        <v>651</v>
      </c>
      <c r="M197" t="s">
        <v>60</v>
      </c>
      <c r="N197" t="s">
        <v>237</v>
      </c>
    </row>
    <row r="198" spans="2:14" ht="10.5" customHeight="1">
      <c r="B198" t="s">
        <v>19</v>
      </c>
      <c r="C198">
        <v>31461541</v>
      </c>
      <c r="D198" t="s">
        <v>1191</v>
      </c>
      <c r="E198" t="s">
        <v>1192</v>
      </c>
      <c r="F198" t="s">
        <v>636</v>
      </c>
      <c r="G198" t="s">
        <v>1193</v>
      </c>
      <c r="H198" t="s">
        <v>514</v>
      </c>
      <c r="J198" t="s">
        <v>70</v>
      </c>
      <c r="K198" t="s">
        <v>70</v>
      </c>
      <c r="L198" t="s">
        <v>75</v>
      </c>
      <c r="M198" t="s">
        <v>60</v>
      </c>
      <c r="N198" t="s">
        <v>237</v>
      </c>
    </row>
    <row r="199" spans="2:14" ht="10.5" customHeight="1">
      <c r="B199" t="s">
        <v>19</v>
      </c>
      <c r="C199">
        <v>28951517</v>
      </c>
      <c r="D199" t="s">
        <v>1194</v>
      </c>
      <c r="E199" t="s">
        <v>1195</v>
      </c>
      <c r="F199" t="s">
        <v>813</v>
      </c>
      <c r="G199" t="s">
        <v>1196</v>
      </c>
      <c r="H199" t="s">
        <v>514</v>
      </c>
      <c r="J199" t="s">
        <v>656</v>
      </c>
      <c r="K199" t="s">
        <v>656</v>
      </c>
      <c r="L199" t="s">
        <v>657</v>
      </c>
      <c r="M199" t="s">
        <v>60</v>
      </c>
      <c r="N199" t="s">
        <v>67</v>
      </c>
    </row>
    <row r="200" spans="2:14" ht="10.5" customHeight="1">
      <c r="B200" t="s">
        <v>19</v>
      </c>
      <c r="C200">
        <v>27719695</v>
      </c>
      <c r="D200" t="s">
        <v>1197</v>
      </c>
      <c r="E200" t="s">
        <v>1198</v>
      </c>
      <c r="F200" t="s">
        <v>626</v>
      </c>
      <c r="G200" t="s">
        <v>1199</v>
      </c>
      <c r="H200" t="s">
        <v>514</v>
      </c>
      <c r="J200" t="s">
        <v>70</v>
      </c>
      <c r="K200" t="s">
        <v>70</v>
      </c>
      <c r="L200" t="s">
        <v>75</v>
      </c>
      <c r="M200" t="s">
        <v>60</v>
      </c>
      <c r="N200" t="s">
        <v>67</v>
      </c>
    </row>
    <row r="201" spans="2:14" ht="10.5" customHeight="1">
      <c r="B201" t="s">
        <v>19</v>
      </c>
      <c r="C201">
        <v>26651300</v>
      </c>
      <c r="D201" t="s">
        <v>1200</v>
      </c>
      <c r="E201" t="s">
        <v>1201</v>
      </c>
      <c r="F201" t="s">
        <v>1202</v>
      </c>
      <c r="G201" t="s">
        <v>1203</v>
      </c>
      <c r="H201" t="s">
        <v>514</v>
      </c>
      <c r="J201" t="s">
        <v>560</v>
      </c>
      <c r="K201" t="s">
        <v>560</v>
      </c>
      <c r="L201" t="s">
        <v>561</v>
      </c>
      <c r="M201" t="s">
        <v>60</v>
      </c>
      <c r="N201" t="s">
        <v>237</v>
      </c>
    </row>
    <row r="202" spans="2:14" ht="10.5" customHeight="1">
      <c r="B202" t="s">
        <v>19</v>
      </c>
      <c r="C202">
        <v>28425154</v>
      </c>
      <c r="D202" t="s">
        <v>1204</v>
      </c>
      <c r="E202" t="s">
        <v>1205</v>
      </c>
      <c r="F202" t="s">
        <v>1206</v>
      </c>
      <c r="G202" t="s">
        <v>1207</v>
      </c>
      <c r="H202" t="s">
        <v>514</v>
      </c>
      <c r="J202" t="s">
        <v>70</v>
      </c>
      <c r="K202" t="s">
        <v>70</v>
      </c>
      <c r="L202" t="s">
        <v>75</v>
      </c>
      <c r="M202" t="s">
        <v>60</v>
      </c>
      <c r="N202" t="s">
        <v>67</v>
      </c>
    </row>
    <row r="203" spans="2:14" ht="10.5" customHeight="1">
      <c r="B203" t="s">
        <v>19</v>
      </c>
      <c r="C203">
        <v>26829810</v>
      </c>
      <c r="D203" t="s">
        <v>1208</v>
      </c>
      <c r="E203" t="s">
        <v>1209</v>
      </c>
      <c r="F203" t="s">
        <v>554</v>
      </c>
      <c r="G203" t="s">
        <v>1210</v>
      </c>
      <c r="H203" t="s">
        <v>514</v>
      </c>
      <c r="J203" t="s">
        <v>70</v>
      </c>
      <c r="K203" t="s">
        <v>70</v>
      </c>
      <c r="L203" t="s">
        <v>75</v>
      </c>
      <c r="M203" t="s">
        <v>60</v>
      </c>
      <c r="N203" t="s">
        <v>237</v>
      </c>
    </row>
    <row r="204" spans="2:14" ht="10.5" customHeight="1">
      <c r="B204" t="s">
        <v>19</v>
      </c>
      <c r="C204">
        <v>30953148</v>
      </c>
      <c r="D204" t="s">
        <v>1211</v>
      </c>
      <c r="E204" t="s">
        <v>1212</v>
      </c>
      <c r="F204" t="s">
        <v>899</v>
      </c>
      <c r="G204" t="s">
        <v>1213</v>
      </c>
      <c r="H204" t="s">
        <v>514</v>
      </c>
      <c r="J204" t="s">
        <v>809</v>
      </c>
      <c r="K204" t="s">
        <v>809</v>
      </c>
      <c r="L204" t="s">
        <v>810</v>
      </c>
      <c r="M204" t="s">
        <v>60</v>
      </c>
      <c r="N204" t="s">
        <v>67</v>
      </c>
    </row>
    <row r="205" spans="2:14" ht="10.5" customHeight="1">
      <c r="B205" t="s">
        <v>19</v>
      </c>
      <c r="C205">
        <v>31193125</v>
      </c>
      <c r="D205" t="s">
        <v>1214</v>
      </c>
      <c r="E205" t="s">
        <v>1215</v>
      </c>
      <c r="F205" t="s">
        <v>1216</v>
      </c>
      <c r="G205" t="s">
        <v>1217</v>
      </c>
      <c r="H205" t="s">
        <v>514</v>
      </c>
      <c r="J205" t="s">
        <v>560</v>
      </c>
      <c r="K205" t="s">
        <v>560</v>
      </c>
      <c r="L205" t="s">
        <v>561</v>
      </c>
      <c r="M205" t="s">
        <v>60</v>
      </c>
      <c r="N205" t="s">
        <v>67</v>
      </c>
    </row>
    <row r="206" spans="2:14" ht="10.5" customHeight="1">
      <c r="B206" t="s">
        <v>19</v>
      </c>
      <c r="C206">
        <v>30884490</v>
      </c>
      <c r="D206" t="s">
        <v>1218</v>
      </c>
      <c r="E206" t="s">
        <v>1219</v>
      </c>
      <c r="F206" t="s">
        <v>550</v>
      </c>
      <c r="G206" t="s">
        <v>1220</v>
      </c>
      <c r="J206" t="s">
        <v>70</v>
      </c>
      <c r="K206" t="s">
        <v>70</v>
      </c>
      <c r="L206" t="s">
        <v>75</v>
      </c>
      <c r="N206" t="s">
        <v>67</v>
      </c>
    </row>
    <row r="207" spans="2:14" ht="10.5" customHeight="1">
      <c r="B207" t="s">
        <v>19</v>
      </c>
      <c r="C207">
        <v>31624417</v>
      </c>
      <c r="D207" t="s">
        <v>1221</v>
      </c>
      <c r="E207" t="s">
        <v>1222</v>
      </c>
      <c r="F207" t="s">
        <v>759</v>
      </c>
      <c r="G207" t="s">
        <v>1223</v>
      </c>
      <c r="H207" t="s">
        <v>514</v>
      </c>
      <c r="J207" t="s">
        <v>867</v>
      </c>
      <c r="K207" t="s">
        <v>867</v>
      </c>
      <c r="L207" t="s">
        <v>868</v>
      </c>
      <c r="M207" t="s">
        <v>60</v>
      </c>
      <c r="N207" t="s">
        <v>67</v>
      </c>
    </row>
    <row r="208" spans="2:14" ht="10.5" customHeight="1">
      <c r="B208" t="s">
        <v>19</v>
      </c>
      <c r="C208">
        <v>31763775</v>
      </c>
      <c r="D208" t="s">
        <v>1224</v>
      </c>
      <c r="E208" t="s">
        <v>1225</v>
      </c>
      <c r="F208" t="s">
        <v>1226</v>
      </c>
      <c r="G208" t="s">
        <v>1227</v>
      </c>
      <c r="H208" t="s">
        <v>515</v>
      </c>
      <c r="J208" t="s">
        <v>70</v>
      </c>
      <c r="K208" t="s">
        <v>70</v>
      </c>
      <c r="L208" t="s">
        <v>75</v>
      </c>
      <c r="M208" t="s">
        <v>60</v>
      </c>
      <c r="N208" t="s">
        <v>67</v>
      </c>
    </row>
    <row r="209" spans="2:14" ht="10.5" customHeight="1">
      <c r="B209" t="s">
        <v>19</v>
      </c>
      <c r="C209">
        <v>31770370</v>
      </c>
      <c r="D209" t="s">
        <v>1228</v>
      </c>
      <c r="E209" t="s">
        <v>1229</v>
      </c>
      <c r="F209" t="s">
        <v>755</v>
      </c>
      <c r="G209" t="s">
        <v>1230</v>
      </c>
      <c r="H209" t="s">
        <v>514</v>
      </c>
      <c r="J209" t="s">
        <v>652</v>
      </c>
      <c r="K209" t="s">
        <v>652</v>
      </c>
      <c r="L209" t="s">
        <v>653</v>
      </c>
      <c r="M209" t="s">
        <v>60</v>
      </c>
      <c r="N209" t="s">
        <v>67</v>
      </c>
    </row>
    <row r="210" spans="2:14" ht="10.5" customHeight="1">
      <c r="B210" t="s">
        <v>19</v>
      </c>
      <c r="C210">
        <v>31222003</v>
      </c>
      <c r="D210" t="s">
        <v>1231</v>
      </c>
      <c r="E210" t="s">
        <v>1232</v>
      </c>
      <c r="F210" t="s">
        <v>1233</v>
      </c>
      <c r="G210" t="s">
        <v>1234</v>
      </c>
      <c r="H210" t="s">
        <v>514</v>
      </c>
      <c r="J210" t="s">
        <v>70</v>
      </c>
      <c r="K210" t="s">
        <v>70</v>
      </c>
      <c r="L210" t="s">
        <v>75</v>
      </c>
      <c r="M210" t="s">
        <v>60</v>
      </c>
      <c r="N210" t="s">
        <v>67</v>
      </c>
    </row>
    <row r="211" spans="2:14" ht="10.5" customHeight="1">
      <c r="B211" t="s">
        <v>19</v>
      </c>
      <c r="C211">
        <v>26640583</v>
      </c>
      <c r="D211" t="s">
        <v>1235</v>
      </c>
      <c r="E211" t="s">
        <v>1236</v>
      </c>
      <c r="F211" t="s">
        <v>550</v>
      </c>
      <c r="G211" t="s">
        <v>1237</v>
      </c>
      <c r="H211" t="s">
        <v>514</v>
      </c>
      <c r="J211" t="s">
        <v>70</v>
      </c>
      <c r="K211" t="s">
        <v>70</v>
      </c>
      <c r="L211" t="s">
        <v>75</v>
      </c>
      <c r="M211" t="s">
        <v>60</v>
      </c>
      <c r="N211" t="s">
        <v>237</v>
      </c>
    </row>
    <row r="212" spans="2:14" ht="10.5" customHeight="1">
      <c r="B212" t="s">
        <v>19</v>
      </c>
      <c r="C212">
        <v>31023655</v>
      </c>
      <c r="D212" t="s">
        <v>1238</v>
      </c>
      <c r="E212" t="s">
        <v>1239</v>
      </c>
      <c r="F212" t="s">
        <v>1240</v>
      </c>
      <c r="G212" t="s">
        <v>1241</v>
      </c>
      <c r="H212" t="s">
        <v>514</v>
      </c>
      <c r="J212" t="s">
        <v>70</v>
      </c>
      <c r="K212" t="s">
        <v>70</v>
      </c>
      <c r="L212" t="s">
        <v>75</v>
      </c>
      <c r="M212" t="s">
        <v>60</v>
      </c>
      <c r="N212" t="s">
        <v>237</v>
      </c>
    </row>
    <row r="213" spans="2:14" ht="10.5" customHeight="1">
      <c r="B213" t="s">
        <v>19</v>
      </c>
      <c r="C213">
        <v>26551208</v>
      </c>
      <c r="D213" t="s">
        <v>1242</v>
      </c>
      <c r="E213" t="s">
        <v>1243</v>
      </c>
      <c r="F213" t="s">
        <v>850</v>
      </c>
      <c r="G213" t="s">
        <v>1244</v>
      </c>
      <c r="H213" t="s">
        <v>514</v>
      </c>
      <c r="J213" t="s">
        <v>776</v>
      </c>
      <c r="K213" t="s">
        <v>776</v>
      </c>
      <c r="L213" t="s">
        <v>777</v>
      </c>
      <c r="M213" t="s">
        <v>60</v>
      </c>
      <c r="N213" t="s">
        <v>67</v>
      </c>
    </row>
    <row r="214" spans="2:14" ht="10.5" customHeight="1">
      <c r="B214" t="s">
        <v>19</v>
      </c>
      <c r="C214">
        <v>26358443</v>
      </c>
      <c r="D214" t="s">
        <v>1245</v>
      </c>
      <c r="E214" t="s">
        <v>1246</v>
      </c>
      <c r="F214" t="s">
        <v>550</v>
      </c>
      <c r="G214" t="s">
        <v>1247</v>
      </c>
      <c r="H214" t="s">
        <v>514</v>
      </c>
      <c r="J214" t="s">
        <v>70</v>
      </c>
      <c r="K214" t="s">
        <v>70</v>
      </c>
      <c r="L214" t="s">
        <v>75</v>
      </c>
      <c r="M214" t="s">
        <v>60</v>
      </c>
      <c r="N214" t="s">
        <v>67</v>
      </c>
    </row>
    <row r="215" spans="2:14" ht="10.5" customHeight="1">
      <c r="B215" t="s">
        <v>19</v>
      </c>
      <c r="C215">
        <v>26358429</v>
      </c>
      <c r="D215" t="s">
        <v>1248</v>
      </c>
      <c r="E215" t="s">
        <v>1249</v>
      </c>
      <c r="F215" t="s">
        <v>550</v>
      </c>
      <c r="G215" t="s">
        <v>1250</v>
      </c>
      <c r="H215" t="s">
        <v>514</v>
      </c>
      <c r="J215" t="s">
        <v>70</v>
      </c>
      <c r="K215" t="s">
        <v>70</v>
      </c>
      <c r="L215" t="s">
        <v>75</v>
      </c>
      <c r="M215" t="s">
        <v>60</v>
      </c>
      <c r="N215" t="s">
        <v>237</v>
      </c>
    </row>
    <row r="216" spans="2:14" ht="10.5" customHeight="1">
      <c r="B216" t="s">
        <v>19</v>
      </c>
      <c r="C216">
        <v>27322384</v>
      </c>
      <c r="D216" t="s">
        <v>1251</v>
      </c>
      <c r="E216" t="s">
        <v>1252</v>
      </c>
      <c r="F216" t="s">
        <v>703</v>
      </c>
      <c r="G216" t="s">
        <v>1253</v>
      </c>
      <c r="H216" t="s">
        <v>514</v>
      </c>
      <c r="J216" t="s">
        <v>664</v>
      </c>
      <c r="K216" t="s">
        <v>664</v>
      </c>
      <c r="L216" t="s">
        <v>665</v>
      </c>
      <c r="M216" t="s">
        <v>60</v>
      </c>
      <c r="N216" t="s">
        <v>67</v>
      </c>
    </row>
    <row r="217" spans="2:14" ht="10.5" customHeight="1">
      <c r="B217" t="s">
        <v>19</v>
      </c>
      <c r="C217">
        <v>31196714</v>
      </c>
      <c r="D217" t="s">
        <v>1254</v>
      </c>
      <c r="E217" t="s">
        <v>1255</v>
      </c>
      <c r="F217" t="s">
        <v>636</v>
      </c>
      <c r="G217" t="s">
        <v>1256</v>
      </c>
      <c r="H217" t="s">
        <v>514</v>
      </c>
      <c r="J217" t="s">
        <v>883</v>
      </c>
      <c r="K217" t="s">
        <v>883</v>
      </c>
      <c r="L217" t="s">
        <v>884</v>
      </c>
      <c r="M217" t="s">
        <v>60</v>
      </c>
      <c r="N217" t="s">
        <v>237</v>
      </c>
    </row>
    <row r="218" spans="2:14" ht="10.5" customHeight="1">
      <c r="B218" t="s">
        <v>19</v>
      </c>
      <c r="C218">
        <v>31753882</v>
      </c>
      <c r="D218" t="s">
        <v>1257</v>
      </c>
      <c r="E218" t="s">
        <v>1258</v>
      </c>
      <c r="F218" t="s">
        <v>850</v>
      </c>
      <c r="G218" t="s">
        <v>1259</v>
      </c>
      <c r="H218" t="s">
        <v>514</v>
      </c>
      <c r="J218" t="s">
        <v>582</v>
      </c>
      <c r="K218" t="s">
        <v>582</v>
      </c>
      <c r="L218" t="s">
        <v>583</v>
      </c>
      <c r="M218" t="s">
        <v>60</v>
      </c>
      <c r="N218" t="s">
        <v>67</v>
      </c>
    </row>
    <row r="219" spans="2:14" ht="10.5" customHeight="1">
      <c r="B219" t="s">
        <v>19</v>
      </c>
      <c r="C219">
        <v>31614648</v>
      </c>
      <c r="D219" t="s">
        <v>1260</v>
      </c>
      <c r="E219" t="s">
        <v>1261</v>
      </c>
      <c r="F219" t="s">
        <v>755</v>
      </c>
      <c r="G219" t="s">
        <v>1262</v>
      </c>
      <c r="H219" t="s">
        <v>514</v>
      </c>
      <c r="J219" t="s">
        <v>600</v>
      </c>
      <c r="K219" t="s">
        <v>600</v>
      </c>
      <c r="L219" t="s">
        <v>601</v>
      </c>
      <c r="M219" t="s">
        <v>60</v>
      </c>
      <c r="N219" t="s">
        <v>237</v>
      </c>
    </row>
    <row r="220" spans="2:14" ht="10.5" customHeight="1">
      <c r="B220" t="s">
        <v>19</v>
      </c>
      <c r="C220">
        <v>31614648</v>
      </c>
      <c r="D220" t="s">
        <v>1260</v>
      </c>
      <c r="E220" t="s">
        <v>1261</v>
      </c>
      <c r="F220" t="s">
        <v>755</v>
      </c>
      <c r="G220" t="s">
        <v>1262</v>
      </c>
      <c r="H220" t="s">
        <v>514</v>
      </c>
      <c r="J220" t="s">
        <v>70</v>
      </c>
      <c r="K220" t="s">
        <v>70</v>
      </c>
      <c r="L220" t="s">
        <v>75</v>
      </c>
      <c r="M220" t="s">
        <v>60</v>
      </c>
      <c r="N220" t="s">
        <v>67</v>
      </c>
    </row>
    <row r="221" spans="2:14" ht="10.5" customHeight="1">
      <c r="B221" t="s">
        <v>19</v>
      </c>
      <c r="C221">
        <v>30376603</v>
      </c>
      <c r="D221" t="s">
        <v>1263</v>
      </c>
      <c r="E221" t="s">
        <v>1264</v>
      </c>
      <c r="F221" t="s">
        <v>881</v>
      </c>
      <c r="G221" t="s">
        <v>1265</v>
      </c>
      <c r="H221" t="s">
        <v>514</v>
      </c>
      <c r="J221" t="s">
        <v>883</v>
      </c>
      <c r="K221" t="s">
        <v>883</v>
      </c>
      <c r="L221" t="s">
        <v>884</v>
      </c>
      <c r="M221" t="s">
        <v>60</v>
      </c>
      <c r="N221" t="s">
        <v>237</v>
      </c>
    </row>
    <row r="222" spans="2:14" ht="10.5" customHeight="1">
      <c r="B222" t="s">
        <v>19</v>
      </c>
      <c r="C222">
        <v>28424890</v>
      </c>
      <c r="D222" t="s">
        <v>1266</v>
      </c>
      <c r="E222" t="s">
        <v>1267</v>
      </c>
      <c r="F222" t="s">
        <v>791</v>
      </c>
      <c r="G222" t="s">
        <v>1268</v>
      </c>
      <c r="J222" t="s">
        <v>70</v>
      </c>
      <c r="K222" t="s">
        <v>70</v>
      </c>
      <c r="L222" t="s">
        <v>75</v>
      </c>
      <c r="N222" t="s">
        <v>67</v>
      </c>
    </row>
    <row r="223" spans="2:14" ht="10.5" customHeight="1">
      <c r="B223" t="s">
        <v>19</v>
      </c>
      <c r="C223">
        <v>28460888</v>
      </c>
      <c r="D223" t="s">
        <v>1269</v>
      </c>
      <c r="E223" t="s">
        <v>1270</v>
      </c>
      <c r="F223" t="s">
        <v>598</v>
      </c>
      <c r="G223" t="s">
        <v>1271</v>
      </c>
      <c r="H223" t="s">
        <v>514</v>
      </c>
      <c r="J223" t="s">
        <v>600</v>
      </c>
      <c r="K223" t="s">
        <v>600</v>
      </c>
      <c r="L223" t="s">
        <v>601</v>
      </c>
      <c r="M223" t="s">
        <v>60</v>
      </c>
      <c r="N223" t="s">
        <v>237</v>
      </c>
    </row>
    <row r="224" spans="2:14" ht="10.5" customHeight="1">
      <c r="B224" t="s">
        <v>19</v>
      </c>
      <c r="C224">
        <v>26358085</v>
      </c>
      <c r="D224" t="s">
        <v>1272</v>
      </c>
      <c r="E224" t="s">
        <v>1273</v>
      </c>
      <c r="F224" t="s">
        <v>1202</v>
      </c>
      <c r="G224" t="s">
        <v>1274</v>
      </c>
      <c r="H224" t="s">
        <v>514</v>
      </c>
      <c r="J224" t="s">
        <v>560</v>
      </c>
      <c r="K224" t="s">
        <v>560</v>
      </c>
      <c r="L224" t="s">
        <v>561</v>
      </c>
      <c r="M224" t="s">
        <v>60</v>
      </c>
      <c r="N224" t="s">
        <v>237</v>
      </c>
    </row>
    <row r="225" spans="2:14" ht="10.5" customHeight="1">
      <c r="B225" t="s">
        <v>19</v>
      </c>
      <c r="C225">
        <v>26760360</v>
      </c>
      <c r="D225" t="s">
        <v>1275</v>
      </c>
      <c r="E225" t="s">
        <v>1276</v>
      </c>
      <c r="F225" t="s">
        <v>948</v>
      </c>
      <c r="G225" t="s">
        <v>1277</v>
      </c>
      <c r="H225" t="s">
        <v>514</v>
      </c>
      <c r="J225" t="s">
        <v>950</v>
      </c>
      <c r="K225" t="s">
        <v>950</v>
      </c>
      <c r="L225" t="s">
        <v>951</v>
      </c>
      <c r="M225" t="s">
        <v>60</v>
      </c>
      <c r="N225" t="s">
        <v>237</v>
      </c>
    </row>
    <row r="226" spans="2:14" ht="10.5" customHeight="1">
      <c r="B226" t="s">
        <v>19</v>
      </c>
      <c r="C226">
        <v>27965855</v>
      </c>
      <c r="D226" t="s">
        <v>1278</v>
      </c>
      <c r="E226" t="s">
        <v>1279</v>
      </c>
      <c r="F226" t="s">
        <v>1009</v>
      </c>
      <c r="G226" t="s">
        <v>1280</v>
      </c>
      <c r="H226" t="s">
        <v>514</v>
      </c>
      <c r="J226" t="s">
        <v>1011</v>
      </c>
      <c r="K226" t="s">
        <v>1011</v>
      </c>
      <c r="L226" t="s">
        <v>1012</v>
      </c>
      <c r="M226" t="s">
        <v>60</v>
      </c>
      <c r="N226" t="s">
        <v>237</v>
      </c>
    </row>
    <row r="227" spans="2:14" ht="10.5" customHeight="1">
      <c r="B227" t="s">
        <v>19</v>
      </c>
      <c r="C227">
        <v>26811759</v>
      </c>
      <c r="D227" t="s">
        <v>1281</v>
      </c>
      <c r="E227" t="s">
        <v>1282</v>
      </c>
      <c r="F227" t="s">
        <v>881</v>
      </c>
      <c r="G227" t="s">
        <v>1283</v>
      </c>
      <c r="H227" t="s">
        <v>514</v>
      </c>
      <c r="J227" t="s">
        <v>883</v>
      </c>
      <c r="K227" t="s">
        <v>883</v>
      </c>
      <c r="L227" t="s">
        <v>884</v>
      </c>
      <c r="M227" t="s">
        <v>60</v>
      </c>
      <c r="N227" t="s">
        <v>237</v>
      </c>
    </row>
    <row r="228" spans="2:14" ht="10.5" customHeight="1">
      <c r="B228" t="s">
        <v>19</v>
      </c>
      <c r="C228">
        <v>30802627</v>
      </c>
      <c r="D228" t="s">
        <v>1284</v>
      </c>
      <c r="E228" t="s">
        <v>1285</v>
      </c>
      <c r="F228" t="s">
        <v>1286</v>
      </c>
      <c r="G228" t="s">
        <v>1287</v>
      </c>
      <c r="H228" t="s">
        <v>514</v>
      </c>
      <c r="J228" t="s">
        <v>70</v>
      </c>
      <c r="K228" t="s">
        <v>70</v>
      </c>
      <c r="L228" t="s">
        <v>75</v>
      </c>
      <c r="M228" t="s">
        <v>60</v>
      </c>
      <c r="N228" t="s">
        <v>67</v>
      </c>
    </row>
    <row r="229" spans="2:14" ht="10.5" customHeight="1">
      <c r="B229" t="s">
        <v>19</v>
      </c>
      <c r="C229">
        <v>26358312</v>
      </c>
      <c r="D229" t="s">
        <v>1288</v>
      </c>
      <c r="E229" t="s">
        <v>1289</v>
      </c>
      <c r="F229" t="s">
        <v>598</v>
      </c>
      <c r="G229" t="s">
        <v>1290</v>
      </c>
      <c r="J229" t="s">
        <v>600</v>
      </c>
      <c r="K229" t="s">
        <v>600</v>
      </c>
      <c r="L229" t="s">
        <v>601</v>
      </c>
      <c r="N229" t="s">
        <v>67</v>
      </c>
    </row>
    <row r="230" spans="2:14" ht="10.5" customHeight="1">
      <c r="B230" t="s">
        <v>19</v>
      </c>
      <c r="C230">
        <v>31615793</v>
      </c>
      <c r="D230" t="s">
        <v>1291</v>
      </c>
      <c r="E230" t="s">
        <v>1292</v>
      </c>
      <c r="F230" t="s">
        <v>580</v>
      </c>
      <c r="G230" t="s">
        <v>1293</v>
      </c>
      <c r="H230" t="s">
        <v>514</v>
      </c>
      <c r="J230" t="s">
        <v>582</v>
      </c>
      <c r="K230" t="s">
        <v>582</v>
      </c>
      <c r="L230" t="s">
        <v>583</v>
      </c>
      <c r="M230" t="s">
        <v>60</v>
      </c>
      <c r="N230" t="s">
        <v>67</v>
      </c>
    </row>
    <row r="231" spans="2:14" ht="10.5" customHeight="1">
      <c r="B231" t="s">
        <v>19</v>
      </c>
      <c r="C231">
        <v>26951224</v>
      </c>
      <c r="D231" t="s">
        <v>1294</v>
      </c>
      <c r="E231" t="s">
        <v>1295</v>
      </c>
      <c r="F231" t="s">
        <v>636</v>
      </c>
      <c r="G231" t="s">
        <v>1296</v>
      </c>
      <c r="J231" t="s">
        <v>70</v>
      </c>
      <c r="K231" t="s">
        <v>70</v>
      </c>
      <c r="L231" t="s">
        <v>75</v>
      </c>
      <c r="N231" t="s">
        <v>67</v>
      </c>
    </row>
    <row r="232" spans="2:14" ht="10.5" customHeight="1">
      <c r="B232" t="s">
        <v>19</v>
      </c>
      <c r="C232">
        <v>27632973</v>
      </c>
      <c r="D232" t="s">
        <v>1297</v>
      </c>
      <c r="E232" t="s">
        <v>1298</v>
      </c>
      <c r="F232" t="s">
        <v>586</v>
      </c>
      <c r="G232" t="s">
        <v>1299</v>
      </c>
      <c r="H232" t="s">
        <v>514</v>
      </c>
      <c r="J232" t="s">
        <v>588</v>
      </c>
      <c r="K232" t="s">
        <v>588</v>
      </c>
      <c r="L232" t="s">
        <v>589</v>
      </c>
      <c r="M232" t="s">
        <v>326</v>
      </c>
      <c r="N232" t="s">
        <v>237</v>
      </c>
    </row>
    <row r="233" spans="2:14" ht="10.5" customHeight="1">
      <c r="B233" t="s">
        <v>19</v>
      </c>
      <c r="C233">
        <v>26358445</v>
      </c>
      <c r="D233" t="s">
        <v>1300</v>
      </c>
      <c r="E233" t="s">
        <v>1301</v>
      </c>
      <c r="F233" t="s">
        <v>550</v>
      </c>
      <c r="G233" t="s">
        <v>1302</v>
      </c>
      <c r="H233" t="s">
        <v>514</v>
      </c>
      <c r="J233" t="s">
        <v>70</v>
      </c>
      <c r="K233" t="s">
        <v>70</v>
      </c>
      <c r="L233" t="s">
        <v>75</v>
      </c>
      <c r="M233" t="s">
        <v>60</v>
      </c>
      <c r="N233" t="s">
        <v>67</v>
      </c>
    </row>
    <row r="234" spans="2:14" ht="10.5" customHeight="1">
      <c r="B234" t="s">
        <v>19</v>
      </c>
      <c r="C234">
        <v>30437014</v>
      </c>
      <c r="D234" t="s">
        <v>1303</v>
      </c>
      <c r="E234" t="s">
        <v>1304</v>
      </c>
      <c r="F234" t="s">
        <v>550</v>
      </c>
      <c r="G234" t="s">
        <v>1305</v>
      </c>
      <c r="H234" t="s">
        <v>514</v>
      </c>
      <c r="J234" t="s">
        <v>883</v>
      </c>
      <c r="K234" t="s">
        <v>883</v>
      </c>
      <c r="L234" t="s">
        <v>884</v>
      </c>
      <c r="M234" t="s">
        <v>60</v>
      </c>
      <c r="N234" t="s">
        <v>237</v>
      </c>
    </row>
    <row r="235" spans="2:14" ht="10.5" customHeight="1">
      <c r="B235" t="s">
        <v>19</v>
      </c>
      <c r="C235">
        <v>30830889</v>
      </c>
      <c r="D235" t="s">
        <v>1306</v>
      </c>
      <c r="E235" t="s">
        <v>1307</v>
      </c>
      <c r="F235" t="s">
        <v>554</v>
      </c>
      <c r="G235" t="s">
        <v>1308</v>
      </c>
      <c r="H235" t="s">
        <v>514</v>
      </c>
      <c r="J235" t="s">
        <v>70</v>
      </c>
      <c r="K235" t="s">
        <v>70</v>
      </c>
      <c r="L235" t="s">
        <v>75</v>
      </c>
      <c r="M235" t="s">
        <v>60</v>
      </c>
      <c r="N235" t="s">
        <v>67</v>
      </c>
    </row>
    <row r="236" spans="2:14" ht="10.5" customHeight="1">
      <c r="B236" t="s">
        <v>19</v>
      </c>
      <c r="C236">
        <v>30871726</v>
      </c>
      <c r="D236" t="s">
        <v>1309</v>
      </c>
      <c r="E236" t="s">
        <v>1310</v>
      </c>
      <c r="F236" t="s">
        <v>626</v>
      </c>
      <c r="G236" t="s">
        <v>1311</v>
      </c>
      <c r="H236" t="s">
        <v>514</v>
      </c>
      <c r="J236" t="s">
        <v>70</v>
      </c>
      <c r="K236" t="s">
        <v>70</v>
      </c>
      <c r="L236" t="s">
        <v>75</v>
      </c>
      <c r="M236" t="s">
        <v>60</v>
      </c>
      <c r="N236" t="s">
        <v>67</v>
      </c>
    </row>
    <row r="237" spans="2:14" ht="10.5" customHeight="1">
      <c r="B237" t="s">
        <v>19</v>
      </c>
      <c r="C237">
        <v>30957617</v>
      </c>
      <c r="D237" t="s">
        <v>1312</v>
      </c>
      <c r="E237" t="s">
        <v>1313</v>
      </c>
      <c r="F237" t="s">
        <v>550</v>
      </c>
      <c r="G237" t="s">
        <v>1314</v>
      </c>
      <c r="J237" t="s">
        <v>70</v>
      </c>
      <c r="K237" t="s">
        <v>70</v>
      </c>
      <c r="L237" t="s">
        <v>75</v>
      </c>
      <c r="N237" t="s">
        <v>67</v>
      </c>
    </row>
    <row r="238" spans="2:14" ht="10.5" customHeight="1">
      <c r="B238" t="s">
        <v>19</v>
      </c>
      <c r="C238">
        <v>27599100</v>
      </c>
      <c r="D238" t="s">
        <v>1315</v>
      </c>
      <c r="E238" t="s">
        <v>1316</v>
      </c>
      <c r="F238" t="s">
        <v>703</v>
      </c>
      <c r="G238" t="s">
        <v>1317</v>
      </c>
      <c r="H238" t="s">
        <v>514</v>
      </c>
      <c r="J238" t="s">
        <v>664</v>
      </c>
      <c r="K238" t="s">
        <v>664</v>
      </c>
      <c r="L238" t="s">
        <v>665</v>
      </c>
      <c r="M238" t="s">
        <v>60</v>
      </c>
      <c r="N238" t="s">
        <v>67</v>
      </c>
    </row>
    <row r="239" spans="2:14" ht="10.5" customHeight="1">
      <c r="B239" t="s">
        <v>19</v>
      </c>
      <c r="C239">
        <v>28053587</v>
      </c>
      <c r="D239" t="s">
        <v>1318</v>
      </c>
      <c r="E239" t="s">
        <v>1319</v>
      </c>
      <c r="F239" t="s">
        <v>592</v>
      </c>
      <c r="G239" t="s">
        <v>1320</v>
      </c>
      <c r="H239" t="s">
        <v>514</v>
      </c>
      <c r="J239" t="s">
        <v>594</v>
      </c>
      <c r="K239" t="s">
        <v>594</v>
      </c>
      <c r="L239" t="s">
        <v>595</v>
      </c>
      <c r="M239" t="s">
        <v>60</v>
      </c>
      <c r="N239" t="s">
        <v>237</v>
      </c>
    </row>
    <row r="240" spans="2:14" ht="10.5" customHeight="1">
      <c r="B240" t="s">
        <v>19</v>
      </c>
      <c r="C240">
        <v>26358455</v>
      </c>
      <c r="D240" t="s">
        <v>1321</v>
      </c>
      <c r="E240" t="s">
        <v>1322</v>
      </c>
      <c r="F240" t="s">
        <v>550</v>
      </c>
      <c r="G240" t="s">
        <v>1323</v>
      </c>
      <c r="H240" t="s">
        <v>514</v>
      </c>
      <c r="J240" t="s">
        <v>70</v>
      </c>
      <c r="K240" t="s">
        <v>70</v>
      </c>
      <c r="L240" t="s">
        <v>75</v>
      </c>
      <c r="M240" t="s">
        <v>326</v>
      </c>
      <c r="N240" t="s">
        <v>67</v>
      </c>
    </row>
    <row r="241" spans="2:14" ht="10.5" customHeight="1">
      <c r="B241" t="s">
        <v>19</v>
      </c>
      <c r="C241">
        <v>31762492</v>
      </c>
      <c r="D241" t="s">
        <v>1324</v>
      </c>
      <c r="E241" t="s">
        <v>1325</v>
      </c>
      <c r="F241" t="s">
        <v>550</v>
      </c>
      <c r="G241" t="s">
        <v>1326</v>
      </c>
      <c r="H241" t="s">
        <v>514</v>
      </c>
      <c r="J241" t="s">
        <v>660</v>
      </c>
      <c r="K241" t="s">
        <v>660</v>
      </c>
      <c r="L241" t="s">
        <v>661</v>
      </c>
      <c r="M241" t="s">
        <v>60</v>
      </c>
      <c r="N241" t="s">
        <v>67</v>
      </c>
    </row>
    <row r="242" spans="2:14" ht="10.5" customHeight="1">
      <c r="B242" t="s">
        <v>19</v>
      </c>
      <c r="C242">
        <v>26358378</v>
      </c>
      <c r="D242" t="s">
        <v>1327</v>
      </c>
      <c r="E242" t="s">
        <v>1328</v>
      </c>
      <c r="F242" t="s">
        <v>586</v>
      </c>
      <c r="G242" t="s">
        <v>1329</v>
      </c>
      <c r="H242" t="s">
        <v>514</v>
      </c>
      <c r="J242" t="s">
        <v>588</v>
      </c>
      <c r="K242" t="s">
        <v>588</v>
      </c>
      <c r="L242" t="s">
        <v>589</v>
      </c>
      <c r="M242" t="s">
        <v>60</v>
      </c>
      <c r="N242" t="s">
        <v>67</v>
      </c>
    </row>
    <row r="243" spans="2:14" ht="10.5" customHeight="1">
      <c r="B243" t="s">
        <v>19</v>
      </c>
      <c r="C243">
        <v>26506413</v>
      </c>
      <c r="D243" t="s">
        <v>1330</v>
      </c>
      <c r="E243" t="s">
        <v>1331</v>
      </c>
      <c r="F243" t="s">
        <v>586</v>
      </c>
      <c r="G243" t="s">
        <v>1332</v>
      </c>
      <c r="H243" t="s">
        <v>514</v>
      </c>
      <c r="J243" t="s">
        <v>588</v>
      </c>
      <c r="K243" t="s">
        <v>588</v>
      </c>
      <c r="L243" t="s">
        <v>589</v>
      </c>
      <c r="M243" t="s">
        <v>60</v>
      </c>
      <c r="N243" t="s">
        <v>67</v>
      </c>
    </row>
    <row r="244" spans="2:14" ht="10.5" customHeight="1">
      <c r="B244" t="s">
        <v>19</v>
      </c>
      <c r="C244">
        <v>28875534</v>
      </c>
      <c r="D244" t="s">
        <v>1333</v>
      </c>
      <c r="E244" t="s">
        <v>1334</v>
      </c>
      <c r="F244" t="s">
        <v>1335</v>
      </c>
      <c r="G244" t="s">
        <v>1336</v>
      </c>
      <c r="H244" t="s">
        <v>514</v>
      </c>
      <c r="J244" t="s">
        <v>1080</v>
      </c>
      <c r="K244" t="s">
        <v>1080</v>
      </c>
      <c r="L244" t="s">
        <v>1081</v>
      </c>
      <c r="M244" t="s">
        <v>60</v>
      </c>
      <c r="N244" t="s">
        <v>67</v>
      </c>
    </row>
    <row r="245" spans="2:14" ht="10.5" customHeight="1">
      <c r="B245" t="s">
        <v>19</v>
      </c>
      <c r="C245">
        <v>31061810</v>
      </c>
      <c r="D245" t="s">
        <v>1337</v>
      </c>
      <c r="E245" t="s">
        <v>1338</v>
      </c>
      <c r="F245" t="s">
        <v>636</v>
      </c>
      <c r="G245" t="s">
        <v>1339</v>
      </c>
      <c r="H245" t="s">
        <v>514</v>
      </c>
      <c r="J245" t="s">
        <v>70</v>
      </c>
      <c r="K245" t="s">
        <v>70</v>
      </c>
      <c r="L245" t="s">
        <v>75</v>
      </c>
      <c r="M245" t="s">
        <v>60</v>
      </c>
      <c r="N245" t="s">
        <v>237</v>
      </c>
    </row>
    <row r="246" spans="2:14" ht="10.5" customHeight="1">
      <c r="B246" t="s">
        <v>19</v>
      </c>
      <c r="C246">
        <v>26358079</v>
      </c>
      <c r="D246" t="s">
        <v>1340</v>
      </c>
      <c r="E246" t="s">
        <v>1341</v>
      </c>
      <c r="F246" t="s">
        <v>948</v>
      </c>
      <c r="G246" t="s">
        <v>1342</v>
      </c>
      <c r="H246" t="s">
        <v>514</v>
      </c>
      <c r="J246" t="s">
        <v>950</v>
      </c>
      <c r="K246" t="s">
        <v>950</v>
      </c>
      <c r="L246" t="s">
        <v>951</v>
      </c>
      <c r="M246" t="s">
        <v>60</v>
      </c>
      <c r="N246" t="s">
        <v>67</v>
      </c>
    </row>
    <row r="247" spans="2:14" ht="10.5" customHeight="1">
      <c r="B247" t="s">
        <v>19</v>
      </c>
      <c r="C247">
        <v>26358459</v>
      </c>
      <c r="D247" t="s">
        <v>1343</v>
      </c>
      <c r="E247" t="s">
        <v>1344</v>
      </c>
      <c r="F247" t="s">
        <v>550</v>
      </c>
      <c r="G247" t="s">
        <v>1345</v>
      </c>
      <c r="J247" t="s">
        <v>70</v>
      </c>
      <c r="K247" t="s">
        <v>70</v>
      </c>
      <c r="L247" t="s">
        <v>75</v>
      </c>
      <c r="N247" t="s">
        <v>67</v>
      </c>
    </row>
    <row r="248" spans="2:14" ht="10.5" customHeight="1">
      <c r="B248" t="s">
        <v>19</v>
      </c>
      <c r="C248">
        <v>26322338</v>
      </c>
      <c r="D248" t="s">
        <v>1346</v>
      </c>
      <c r="E248" t="s">
        <v>1347</v>
      </c>
      <c r="F248" t="s">
        <v>850</v>
      </c>
      <c r="G248" t="s">
        <v>1348</v>
      </c>
      <c r="H248" t="s">
        <v>514</v>
      </c>
      <c r="J248" t="s">
        <v>776</v>
      </c>
      <c r="K248" t="s">
        <v>776</v>
      </c>
      <c r="L248" t="s">
        <v>777</v>
      </c>
      <c r="M248" t="s">
        <v>60</v>
      </c>
      <c r="N248" t="s">
        <v>67</v>
      </c>
    </row>
    <row r="249" spans="2:14" ht="10.5" customHeight="1">
      <c r="B249" t="s">
        <v>19</v>
      </c>
      <c r="C249">
        <v>26322359</v>
      </c>
      <c r="D249" t="s">
        <v>1349</v>
      </c>
      <c r="E249" t="s">
        <v>1350</v>
      </c>
      <c r="F249" t="s">
        <v>43</v>
      </c>
      <c r="G249" t="s">
        <v>1351</v>
      </c>
      <c r="H249" t="s">
        <v>514</v>
      </c>
      <c r="J249" t="s">
        <v>70</v>
      </c>
      <c r="K249" t="s">
        <v>70</v>
      </c>
      <c r="L249" t="s">
        <v>75</v>
      </c>
      <c r="M249" t="s">
        <v>60</v>
      </c>
      <c r="N249" t="s">
        <v>237</v>
      </c>
    </row>
    <row r="250" spans="2:14" ht="10.5" customHeight="1">
      <c r="B250" t="s">
        <v>19</v>
      </c>
      <c r="C250">
        <v>26358171</v>
      </c>
      <c r="D250" t="s">
        <v>1352</v>
      </c>
      <c r="E250" t="s">
        <v>1353</v>
      </c>
      <c r="F250" t="s">
        <v>899</v>
      </c>
      <c r="G250" t="s">
        <v>1354</v>
      </c>
      <c r="H250" t="s">
        <v>514</v>
      </c>
      <c r="J250" t="s">
        <v>809</v>
      </c>
      <c r="K250" t="s">
        <v>809</v>
      </c>
      <c r="L250" t="s">
        <v>810</v>
      </c>
      <c r="M250" t="s">
        <v>60</v>
      </c>
      <c r="N250" t="s">
        <v>67</v>
      </c>
    </row>
    <row r="251" spans="2:14" ht="10.5" customHeight="1">
      <c r="B251" t="s">
        <v>19</v>
      </c>
      <c r="C251">
        <v>31596848</v>
      </c>
      <c r="D251" t="s">
        <v>1355</v>
      </c>
      <c r="E251" t="s">
        <v>1356</v>
      </c>
      <c r="F251" t="s">
        <v>1357</v>
      </c>
      <c r="G251" t="s">
        <v>1358</v>
      </c>
      <c r="H251" t="s">
        <v>514</v>
      </c>
      <c r="J251" t="s">
        <v>70</v>
      </c>
      <c r="K251" t="s">
        <v>70</v>
      </c>
      <c r="L251" t="s">
        <v>75</v>
      </c>
      <c r="M251" t="s">
        <v>60</v>
      </c>
      <c r="N251" t="s">
        <v>67</v>
      </c>
    </row>
    <row r="252" spans="2:14" ht="10.5" customHeight="1">
      <c r="B252" t="s">
        <v>19</v>
      </c>
      <c r="C252">
        <v>26380702</v>
      </c>
      <c r="D252" t="s">
        <v>1359</v>
      </c>
      <c r="E252" t="s">
        <v>1360</v>
      </c>
      <c r="F252" t="s">
        <v>586</v>
      </c>
      <c r="G252" t="s">
        <v>1361</v>
      </c>
      <c r="H252" t="s">
        <v>514</v>
      </c>
      <c r="J252" t="s">
        <v>588</v>
      </c>
      <c r="K252" t="s">
        <v>588</v>
      </c>
      <c r="L252" t="s">
        <v>589</v>
      </c>
      <c r="M252" t="s">
        <v>60</v>
      </c>
      <c r="N252" t="s">
        <v>67</v>
      </c>
    </row>
    <row r="253" spans="2:14" ht="10.5" customHeight="1">
      <c r="B253" t="s">
        <v>19</v>
      </c>
      <c r="C253">
        <v>26358361</v>
      </c>
      <c r="D253" t="s">
        <v>1362</v>
      </c>
      <c r="E253" t="s">
        <v>1363</v>
      </c>
      <c r="F253" t="s">
        <v>586</v>
      </c>
      <c r="G253" t="s">
        <v>1364</v>
      </c>
      <c r="H253" t="s">
        <v>514</v>
      </c>
      <c r="J253" t="s">
        <v>588</v>
      </c>
      <c r="K253" t="s">
        <v>588</v>
      </c>
      <c r="L253" t="s">
        <v>589</v>
      </c>
      <c r="M253" t="s">
        <v>60</v>
      </c>
      <c r="N253" t="s">
        <v>237</v>
      </c>
    </row>
    <row r="254" spans="2:14" ht="10.5" customHeight="1">
      <c r="B254" t="s">
        <v>19</v>
      </c>
      <c r="C254">
        <v>27805620</v>
      </c>
      <c r="D254" t="s">
        <v>1365</v>
      </c>
      <c r="E254" t="s">
        <v>1366</v>
      </c>
      <c r="F254" t="s">
        <v>990</v>
      </c>
      <c r="G254" t="s">
        <v>1367</v>
      </c>
      <c r="H254" t="s">
        <v>514</v>
      </c>
      <c r="J254" t="s">
        <v>992</v>
      </c>
      <c r="K254" t="s">
        <v>992</v>
      </c>
      <c r="L254" t="s">
        <v>993</v>
      </c>
      <c r="M254" t="s">
        <v>60</v>
      </c>
      <c r="N254" t="s">
        <v>67</v>
      </c>
    </row>
    <row r="255" spans="2:14" ht="10.5" customHeight="1">
      <c r="B255" t="s">
        <v>19</v>
      </c>
      <c r="C255">
        <v>31724888</v>
      </c>
      <c r="D255" t="s">
        <v>1368</v>
      </c>
      <c r="E255" t="s">
        <v>1369</v>
      </c>
      <c r="F255" t="s">
        <v>703</v>
      </c>
      <c r="G255" t="s">
        <v>1370</v>
      </c>
      <c r="H255" t="s">
        <v>514</v>
      </c>
      <c r="J255" t="s">
        <v>992</v>
      </c>
      <c r="K255" t="s">
        <v>992</v>
      </c>
      <c r="L255" t="s">
        <v>993</v>
      </c>
      <c r="M255" t="s">
        <v>60</v>
      </c>
      <c r="N255" t="s">
        <v>67</v>
      </c>
    </row>
    <row r="256" spans="2:14" ht="10.5" customHeight="1">
      <c r="B256" t="s">
        <v>19</v>
      </c>
      <c r="C256">
        <v>26358256</v>
      </c>
      <c r="D256" t="s">
        <v>1371</v>
      </c>
      <c r="E256" t="s">
        <v>1372</v>
      </c>
      <c r="F256" t="s">
        <v>996</v>
      </c>
      <c r="G256" t="s">
        <v>1373</v>
      </c>
      <c r="H256" t="s">
        <v>514</v>
      </c>
      <c r="J256" t="s">
        <v>690</v>
      </c>
      <c r="K256" t="s">
        <v>690</v>
      </c>
      <c r="L256" t="s">
        <v>691</v>
      </c>
      <c r="M256" t="s">
        <v>60</v>
      </c>
      <c r="N256" t="s">
        <v>237</v>
      </c>
    </row>
    <row r="257" spans="2:14" ht="10.5" customHeight="1">
      <c r="B257" t="s">
        <v>19</v>
      </c>
      <c r="C257">
        <v>26358149</v>
      </c>
      <c r="D257" t="s">
        <v>1374</v>
      </c>
      <c r="E257" t="s">
        <v>1375</v>
      </c>
      <c r="F257" t="s">
        <v>1376</v>
      </c>
      <c r="G257" t="s">
        <v>1377</v>
      </c>
      <c r="H257" t="s">
        <v>514</v>
      </c>
      <c r="J257" t="s">
        <v>852</v>
      </c>
      <c r="K257" t="s">
        <v>852</v>
      </c>
      <c r="L257" t="s">
        <v>853</v>
      </c>
      <c r="M257" t="s">
        <v>60</v>
      </c>
      <c r="N257" t="s">
        <v>67</v>
      </c>
    </row>
    <row r="258" spans="2:14" ht="10.5" customHeight="1">
      <c r="B258" t="s">
        <v>19</v>
      </c>
      <c r="C258">
        <v>27372109</v>
      </c>
      <c r="D258" t="s">
        <v>1378</v>
      </c>
      <c r="E258" t="s">
        <v>1379</v>
      </c>
      <c r="F258" t="s">
        <v>717</v>
      </c>
      <c r="G258" t="s">
        <v>1380</v>
      </c>
      <c r="H258" t="s">
        <v>514</v>
      </c>
      <c r="J258" t="s">
        <v>719</v>
      </c>
      <c r="K258" t="s">
        <v>719</v>
      </c>
      <c r="L258" t="s">
        <v>720</v>
      </c>
      <c r="M258" t="s">
        <v>60</v>
      </c>
      <c r="N258" t="s">
        <v>237</v>
      </c>
    </row>
    <row r="259" spans="2:14" ht="10.5" customHeight="1">
      <c r="B259" t="s">
        <v>19</v>
      </c>
      <c r="C259">
        <v>31612520</v>
      </c>
      <c r="D259" t="s">
        <v>1381</v>
      </c>
      <c r="E259" t="s">
        <v>1382</v>
      </c>
      <c r="F259" t="s">
        <v>550</v>
      </c>
      <c r="G259" t="s">
        <v>1383</v>
      </c>
      <c r="H259" t="s">
        <v>514</v>
      </c>
      <c r="J259" t="s">
        <v>70</v>
      </c>
      <c r="K259" t="s">
        <v>70</v>
      </c>
      <c r="L259" t="s">
        <v>75</v>
      </c>
      <c r="M259" t="s">
        <v>60</v>
      </c>
      <c r="N259" t="s">
        <v>67</v>
      </c>
    </row>
    <row r="260" spans="2:14" ht="10.5" customHeight="1">
      <c r="B260" t="s">
        <v>19</v>
      </c>
      <c r="C260">
        <v>31025414</v>
      </c>
      <c r="D260" t="s">
        <v>1384</v>
      </c>
      <c r="E260" t="s">
        <v>1385</v>
      </c>
      <c r="F260" t="s">
        <v>1386</v>
      </c>
      <c r="G260" t="s">
        <v>1387</v>
      </c>
      <c r="H260" t="s">
        <v>514</v>
      </c>
      <c r="J260" t="s">
        <v>660</v>
      </c>
      <c r="K260" t="s">
        <v>660</v>
      </c>
      <c r="L260" t="s">
        <v>661</v>
      </c>
      <c r="M260" t="s">
        <v>60</v>
      </c>
      <c r="N260" t="s">
        <v>67</v>
      </c>
    </row>
    <row r="261" spans="2:14" ht="10.5" customHeight="1">
      <c r="B261" t="s">
        <v>19</v>
      </c>
      <c r="C261">
        <v>31025414</v>
      </c>
      <c r="D261" t="s">
        <v>1384</v>
      </c>
      <c r="E261" t="s">
        <v>1385</v>
      </c>
      <c r="F261" t="s">
        <v>1386</v>
      </c>
      <c r="G261" t="s">
        <v>1387</v>
      </c>
      <c r="H261" t="s">
        <v>52</v>
      </c>
      <c r="J261" t="s">
        <v>660</v>
      </c>
      <c r="K261" t="s">
        <v>660</v>
      </c>
      <c r="L261" t="s">
        <v>661</v>
      </c>
      <c r="M261" t="s">
        <v>60</v>
      </c>
      <c r="N261" t="s">
        <v>67</v>
      </c>
    </row>
    <row r="262" spans="2:14" ht="10.5" customHeight="1">
      <c r="B262" t="s">
        <v>19</v>
      </c>
      <c r="C262">
        <v>31025414</v>
      </c>
      <c r="D262" t="s">
        <v>1384</v>
      </c>
      <c r="E262" t="s">
        <v>1385</v>
      </c>
      <c r="F262" t="s">
        <v>1386</v>
      </c>
      <c r="G262" t="s">
        <v>1387</v>
      </c>
      <c r="H262" t="s">
        <v>514</v>
      </c>
      <c r="J262" t="s">
        <v>719</v>
      </c>
      <c r="K262" t="s">
        <v>719</v>
      </c>
      <c r="L262" t="s">
        <v>720</v>
      </c>
      <c r="M262" t="s">
        <v>60</v>
      </c>
      <c r="N262" t="s">
        <v>67</v>
      </c>
    </row>
    <row r="263" spans="2:14" ht="10.5" customHeight="1">
      <c r="B263" t="s">
        <v>19</v>
      </c>
      <c r="C263">
        <v>31025414</v>
      </c>
      <c r="D263" t="s">
        <v>1384</v>
      </c>
      <c r="E263" t="s">
        <v>1385</v>
      </c>
      <c r="F263" t="s">
        <v>1386</v>
      </c>
      <c r="G263" t="s">
        <v>1387</v>
      </c>
      <c r="J263" t="s">
        <v>1388</v>
      </c>
      <c r="K263" t="s">
        <v>1388</v>
      </c>
      <c r="L263" t="s">
        <v>1389</v>
      </c>
      <c r="N263" t="s">
        <v>67</v>
      </c>
    </row>
    <row r="264" spans="2:14" ht="10.5" customHeight="1">
      <c r="B264" t="s">
        <v>19</v>
      </c>
      <c r="C264">
        <v>31025414</v>
      </c>
      <c r="D264" t="s">
        <v>1384</v>
      </c>
      <c r="E264" t="s">
        <v>1385</v>
      </c>
      <c r="F264" t="s">
        <v>1386</v>
      </c>
      <c r="G264" t="s">
        <v>1387</v>
      </c>
      <c r="J264" t="s">
        <v>600</v>
      </c>
      <c r="K264" t="s">
        <v>600</v>
      </c>
      <c r="L264" t="s">
        <v>601</v>
      </c>
      <c r="N264" t="s">
        <v>67</v>
      </c>
    </row>
    <row r="265" spans="2:14" ht="10.5" customHeight="1">
      <c r="B265" t="s">
        <v>19</v>
      </c>
      <c r="C265">
        <v>31025414</v>
      </c>
      <c r="D265" t="s">
        <v>1384</v>
      </c>
      <c r="E265" t="s">
        <v>1385</v>
      </c>
      <c r="F265" t="s">
        <v>1386</v>
      </c>
      <c r="G265" t="s">
        <v>1387</v>
      </c>
      <c r="H265" t="s">
        <v>514</v>
      </c>
      <c r="J265" t="s">
        <v>1080</v>
      </c>
      <c r="K265" t="s">
        <v>1080</v>
      </c>
      <c r="L265" t="s">
        <v>1081</v>
      </c>
      <c r="M265" t="s">
        <v>60</v>
      </c>
      <c r="N265" t="s">
        <v>67</v>
      </c>
    </row>
    <row r="266" spans="2:14" ht="10.5" customHeight="1">
      <c r="B266" t="s">
        <v>19</v>
      </c>
      <c r="C266">
        <v>26555503</v>
      </c>
      <c r="D266" t="s">
        <v>1390</v>
      </c>
      <c r="E266" t="s">
        <v>1391</v>
      </c>
      <c r="F266" t="s">
        <v>1392</v>
      </c>
      <c r="G266" t="s">
        <v>1393</v>
      </c>
      <c r="H266" t="s">
        <v>514</v>
      </c>
      <c r="J266" t="s">
        <v>778</v>
      </c>
      <c r="K266" t="s">
        <v>778</v>
      </c>
      <c r="L266" t="s">
        <v>779</v>
      </c>
      <c r="M266" t="s">
        <v>60</v>
      </c>
      <c r="N266" t="s">
        <v>67</v>
      </c>
    </row>
    <row r="267" spans="2:14" ht="10.5" customHeight="1">
      <c r="B267" t="s">
        <v>19</v>
      </c>
      <c r="C267">
        <v>26555503</v>
      </c>
      <c r="D267" t="s">
        <v>1390</v>
      </c>
      <c r="E267" t="s">
        <v>1391</v>
      </c>
      <c r="F267" t="s">
        <v>1392</v>
      </c>
      <c r="G267" t="s">
        <v>1393</v>
      </c>
      <c r="H267" t="s">
        <v>514</v>
      </c>
      <c r="J267" t="s">
        <v>570</v>
      </c>
      <c r="K267" t="s">
        <v>570</v>
      </c>
      <c r="L267" t="s">
        <v>571</v>
      </c>
      <c r="M267" t="s">
        <v>60</v>
      </c>
      <c r="N267" t="s">
        <v>67</v>
      </c>
    </row>
    <row r="268" spans="2:14" ht="10.5" customHeight="1">
      <c r="B268" t="s">
        <v>19</v>
      </c>
      <c r="C268">
        <v>26322363</v>
      </c>
      <c r="D268" t="s">
        <v>1394</v>
      </c>
      <c r="E268" t="s">
        <v>1395</v>
      </c>
      <c r="F268" t="s">
        <v>755</v>
      </c>
      <c r="G268" t="s">
        <v>1396</v>
      </c>
      <c r="H268" t="s">
        <v>514</v>
      </c>
      <c r="J268" t="s">
        <v>588</v>
      </c>
      <c r="K268" t="s">
        <v>588</v>
      </c>
      <c r="L268" t="s">
        <v>589</v>
      </c>
      <c r="M268" t="s">
        <v>60</v>
      </c>
      <c r="N268" t="s">
        <v>67</v>
      </c>
    </row>
    <row r="269" spans="2:14" ht="10.5" customHeight="1">
      <c r="B269" t="s">
        <v>19</v>
      </c>
      <c r="C269">
        <v>26322363</v>
      </c>
      <c r="D269" t="s">
        <v>1394</v>
      </c>
      <c r="E269" t="s">
        <v>1395</v>
      </c>
      <c r="F269" t="s">
        <v>755</v>
      </c>
      <c r="G269" t="s">
        <v>1396</v>
      </c>
      <c r="H269" t="s">
        <v>504</v>
      </c>
      <c r="J269" t="s">
        <v>652</v>
      </c>
      <c r="K269" t="s">
        <v>652</v>
      </c>
      <c r="L269" t="s">
        <v>653</v>
      </c>
      <c r="M269" t="s">
        <v>60</v>
      </c>
      <c r="N269" t="s">
        <v>67</v>
      </c>
    </row>
    <row r="270" spans="2:14" ht="10.5" customHeight="1">
      <c r="B270" t="s">
        <v>19</v>
      </c>
      <c r="C270">
        <v>26322363</v>
      </c>
      <c r="D270" t="s">
        <v>1394</v>
      </c>
      <c r="E270" t="s">
        <v>1395</v>
      </c>
      <c r="F270" t="s">
        <v>755</v>
      </c>
      <c r="G270" t="s">
        <v>1396</v>
      </c>
      <c r="H270" t="s">
        <v>52</v>
      </c>
      <c r="J270" t="s">
        <v>652</v>
      </c>
      <c r="K270" t="s">
        <v>652</v>
      </c>
      <c r="L270" t="s">
        <v>653</v>
      </c>
      <c r="M270" t="s">
        <v>60</v>
      </c>
      <c r="N270" t="s">
        <v>67</v>
      </c>
    </row>
    <row r="271" spans="2:14" ht="10.5" customHeight="1">
      <c r="B271" t="s">
        <v>19</v>
      </c>
      <c r="C271">
        <v>30872359</v>
      </c>
      <c r="D271" t="s">
        <v>1397</v>
      </c>
      <c r="E271" t="s">
        <v>1398</v>
      </c>
      <c r="F271" t="s">
        <v>990</v>
      </c>
      <c r="G271" t="s">
        <v>1399</v>
      </c>
      <c r="H271" t="s">
        <v>514</v>
      </c>
      <c r="J271" t="s">
        <v>992</v>
      </c>
      <c r="K271" t="s">
        <v>992</v>
      </c>
      <c r="L271" t="s">
        <v>993</v>
      </c>
      <c r="M271" t="s">
        <v>60</v>
      </c>
      <c r="N271" t="s">
        <v>67</v>
      </c>
    </row>
    <row r="272" spans="2:14" ht="10.5" customHeight="1">
      <c r="B272" t="s">
        <v>19</v>
      </c>
      <c r="C272">
        <v>30912070</v>
      </c>
      <c r="D272" t="s">
        <v>1400</v>
      </c>
      <c r="E272" t="s">
        <v>1401</v>
      </c>
      <c r="F272" t="s">
        <v>733</v>
      </c>
      <c r="G272" t="s">
        <v>1402</v>
      </c>
      <c r="H272" t="s">
        <v>514</v>
      </c>
      <c r="J272" t="s">
        <v>735</v>
      </c>
      <c r="K272" t="s">
        <v>735</v>
      </c>
      <c r="L272" t="s">
        <v>736</v>
      </c>
      <c r="M272" t="s">
        <v>60</v>
      </c>
      <c r="N272" t="s">
        <v>67</v>
      </c>
    </row>
    <row r="273" spans="2:14" ht="10.5" customHeight="1">
      <c r="B273" t="s">
        <v>19</v>
      </c>
      <c r="C273">
        <v>27577557</v>
      </c>
      <c r="D273" t="s">
        <v>1403</v>
      </c>
      <c r="E273" t="s">
        <v>1404</v>
      </c>
      <c r="F273" t="s">
        <v>745</v>
      </c>
      <c r="G273" t="s">
        <v>1405</v>
      </c>
      <c r="H273" t="s">
        <v>514</v>
      </c>
      <c r="J273" t="s">
        <v>747</v>
      </c>
      <c r="K273" t="s">
        <v>747</v>
      </c>
      <c r="L273" t="s">
        <v>748</v>
      </c>
      <c r="M273" t="s">
        <v>60</v>
      </c>
      <c r="N273" t="s">
        <v>67</v>
      </c>
    </row>
    <row r="274" spans="2:14" ht="10.5" customHeight="1">
      <c r="B274" t="s">
        <v>19</v>
      </c>
      <c r="C274">
        <v>26358151</v>
      </c>
      <c r="D274" t="s">
        <v>1406</v>
      </c>
      <c r="E274" t="s">
        <v>1407</v>
      </c>
      <c r="F274" t="s">
        <v>990</v>
      </c>
      <c r="G274" t="s">
        <v>1408</v>
      </c>
      <c r="H274" t="s">
        <v>514</v>
      </c>
      <c r="J274" t="s">
        <v>992</v>
      </c>
      <c r="K274" t="s">
        <v>992</v>
      </c>
      <c r="L274" t="s">
        <v>993</v>
      </c>
      <c r="M274" t="s">
        <v>60</v>
      </c>
      <c r="N274" t="s">
        <v>67</v>
      </c>
    </row>
    <row r="275" spans="2:14" ht="10.5" customHeight="1">
      <c r="B275" t="s">
        <v>19</v>
      </c>
      <c r="C275">
        <v>28942868</v>
      </c>
      <c r="D275" t="s">
        <v>1409</v>
      </c>
      <c r="E275" t="s">
        <v>1410</v>
      </c>
      <c r="F275" t="s">
        <v>1411</v>
      </c>
      <c r="G275" t="s">
        <v>1412</v>
      </c>
      <c r="H275" t="s">
        <v>52</v>
      </c>
      <c r="J275" t="s">
        <v>883</v>
      </c>
      <c r="K275" t="s">
        <v>883</v>
      </c>
      <c r="L275" t="s">
        <v>884</v>
      </c>
      <c r="M275" t="s">
        <v>60</v>
      </c>
      <c r="N275" t="s">
        <v>237</v>
      </c>
    </row>
    <row r="276" spans="2:14" ht="10.5" customHeight="1">
      <c r="B276" t="s">
        <v>19</v>
      </c>
      <c r="C276">
        <v>28942868</v>
      </c>
      <c r="D276" t="s">
        <v>1409</v>
      </c>
      <c r="E276" t="s">
        <v>1410</v>
      </c>
      <c r="F276" t="s">
        <v>1411</v>
      </c>
      <c r="G276" t="s">
        <v>1412</v>
      </c>
      <c r="H276" t="s">
        <v>504</v>
      </c>
      <c r="J276" t="s">
        <v>883</v>
      </c>
      <c r="K276" t="s">
        <v>883</v>
      </c>
      <c r="L276" t="s">
        <v>884</v>
      </c>
      <c r="M276" t="s">
        <v>60</v>
      </c>
      <c r="N276" t="s">
        <v>237</v>
      </c>
    </row>
    <row r="277" spans="2:14" ht="10.5" customHeight="1">
      <c r="B277" t="s">
        <v>19</v>
      </c>
      <c r="C277">
        <v>28942868</v>
      </c>
      <c r="D277" t="s">
        <v>1409</v>
      </c>
      <c r="E277" t="s">
        <v>1410</v>
      </c>
      <c r="F277" t="s">
        <v>1411</v>
      </c>
      <c r="G277" t="s">
        <v>1412</v>
      </c>
      <c r="H277" t="s">
        <v>514</v>
      </c>
      <c r="J277" t="s">
        <v>883</v>
      </c>
      <c r="K277" t="s">
        <v>883</v>
      </c>
      <c r="L277" t="s">
        <v>884</v>
      </c>
      <c r="M277" t="s">
        <v>60</v>
      </c>
      <c r="N277" t="s">
        <v>237</v>
      </c>
    </row>
    <row r="278" spans="2:14" ht="10.5" customHeight="1">
      <c r="B278" t="s">
        <v>19</v>
      </c>
      <c r="C278">
        <v>28942868</v>
      </c>
      <c r="D278" t="s">
        <v>1409</v>
      </c>
      <c r="E278" t="s">
        <v>1410</v>
      </c>
      <c r="F278" t="s">
        <v>1411</v>
      </c>
      <c r="G278" t="s">
        <v>1412</v>
      </c>
      <c r="H278" t="s">
        <v>504</v>
      </c>
      <c r="J278" t="s">
        <v>652</v>
      </c>
      <c r="K278" t="s">
        <v>652</v>
      </c>
      <c r="L278" t="s">
        <v>653</v>
      </c>
      <c r="M278" t="s">
        <v>60</v>
      </c>
      <c r="N278" t="s">
        <v>237</v>
      </c>
    </row>
    <row r="279" spans="2:14" ht="10.5" customHeight="1">
      <c r="B279" t="s">
        <v>19</v>
      </c>
      <c r="C279">
        <v>28942868</v>
      </c>
      <c r="D279" t="s">
        <v>1409</v>
      </c>
      <c r="E279" t="s">
        <v>1410</v>
      </c>
      <c r="F279" t="s">
        <v>1411</v>
      </c>
      <c r="G279" t="s">
        <v>1412</v>
      </c>
      <c r="H279" t="s">
        <v>52</v>
      </c>
      <c r="J279" t="s">
        <v>652</v>
      </c>
      <c r="K279" t="s">
        <v>652</v>
      </c>
      <c r="L279" t="s">
        <v>653</v>
      </c>
      <c r="M279" t="s">
        <v>60</v>
      </c>
      <c r="N279" t="s">
        <v>237</v>
      </c>
    </row>
    <row r="280" spans="2:14" ht="10.5" customHeight="1">
      <c r="B280" t="s">
        <v>19</v>
      </c>
      <c r="C280">
        <v>28942868</v>
      </c>
      <c r="D280" t="s">
        <v>1409</v>
      </c>
      <c r="E280" t="s">
        <v>1410</v>
      </c>
      <c r="F280" t="s">
        <v>1411</v>
      </c>
      <c r="G280" t="s">
        <v>1412</v>
      </c>
      <c r="H280" t="s">
        <v>504</v>
      </c>
      <c r="J280" t="s">
        <v>70</v>
      </c>
      <c r="K280" t="s">
        <v>70</v>
      </c>
      <c r="L280" t="s">
        <v>75</v>
      </c>
      <c r="M280" t="s">
        <v>60</v>
      </c>
      <c r="N280" t="s">
        <v>237</v>
      </c>
    </row>
    <row r="281" spans="2:14" ht="10.5" customHeight="1">
      <c r="B281" t="s">
        <v>19</v>
      </c>
      <c r="C281">
        <v>31499541</v>
      </c>
      <c r="D281" t="s">
        <v>1413</v>
      </c>
      <c r="E281" t="s">
        <v>1414</v>
      </c>
      <c r="F281" t="s">
        <v>1415</v>
      </c>
      <c r="G281" t="s">
        <v>1416</v>
      </c>
      <c r="H281" t="s">
        <v>514</v>
      </c>
      <c r="J281" t="s">
        <v>70</v>
      </c>
      <c r="K281" t="s">
        <v>70</v>
      </c>
      <c r="L281" t="s">
        <v>75</v>
      </c>
      <c r="M281" t="s">
        <v>60</v>
      </c>
      <c r="N281" t="s">
        <v>67</v>
      </c>
    </row>
    <row r="282" spans="2:14" ht="10.5" customHeight="1">
      <c r="B282" t="s">
        <v>19</v>
      </c>
      <c r="C282">
        <v>28053921</v>
      </c>
      <c r="D282" t="s">
        <v>1417</v>
      </c>
      <c r="E282" t="s">
        <v>1418</v>
      </c>
      <c r="F282" t="s">
        <v>1419</v>
      </c>
      <c r="G282" t="s">
        <v>1420</v>
      </c>
      <c r="J282" t="s">
        <v>70</v>
      </c>
      <c r="K282" t="s">
        <v>70</v>
      </c>
      <c r="L282" t="s">
        <v>75</v>
      </c>
      <c r="N282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7AD8-E8DE-569F-3758-2114CAE7914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2A88-1D88-F71D-9C98-43D0CE36EDE9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37E8-D35B-E058-7024-B8D2C1FF2BF8}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1.25" customHeight="1">
      <c r="A1" s="8"/>
    </row>
    <row r="2" spans="1:2" ht="10.5" customHeight="1">
      <c r="B2" t="s">
        <v>1421</v>
      </c>
    </row>
    <row r="3" spans="1:2" ht="10.5" customHeight="1">
      <c r="B3" t="s">
        <v>1422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40AA-42B6-19C8-2648-42B424913CB8}">
  <sheetPr>
    <tabColor rgb="FFFFCC99"/>
  </sheetPr>
  <dimension ref="A1:F52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1423</v>
      </c>
      <c r="B1" t="s">
        <v>1424</v>
      </c>
      <c r="C1" t="s">
        <v>74</v>
      </c>
      <c r="D1" t="s">
        <v>1425</v>
      </c>
      <c r="E1" t="s">
        <v>69</v>
      </c>
      <c r="F1" t="s">
        <v>1426</v>
      </c>
    </row>
    <row r="2" spans="1:6" ht="10.5" customHeight="1">
      <c r="A2" t="s">
        <v>950</v>
      </c>
      <c r="B2" t="s">
        <v>950</v>
      </c>
      <c r="C2" t="s">
        <v>951</v>
      </c>
      <c r="D2" t="s">
        <v>1427</v>
      </c>
      <c r="E2" t="s">
        <v>950</v>
      </c>
      <c r="F2" t="s">
        <v>1428</v>
      </c>
    </row>
    <row r="3" spans="1:6" ht="10.5" customHeight="1">
      <c r="A3" t="s">
        <v>582</v>
      </c>
      <c r="B3" t="s">
        <v>582</v>
      </c>
      <c r="C3" t="s">
        <v>583</v>
      </c>
      <c r="D3" t="s">
        <v>1427</v>
      </c>
      <c r="E3" t="s">
        <v>582</v>
      </c>
      <c r="F3" t="s">
        <v>1429</v>
      </c>
    </row>
    <row r="4" spans="1:6" ht="10.5" customHeight="1">
      <c r="A4" t="s">
        <v>650</v>
      </c>
      <c r="B4" t="s">
        <v>650</v>
      </c>
      <c r="C4" t="s">
        <v>651</v>
      </c>
      <c r="D4" t="s">
        <v>1427</v>
      </c>
      <c r="E4" t="s">
        <v>650</v>
      </c>
      <c r="F4" t="s">
        <v>1430</v>
      </c>
    </row>
    <row r="5" spans="1:6" ht="10.5" customHeight="1">
      <c r="A5" t="s">
        <v>1020</v>
      </c>
      <c r="B5" t="s">
        <v>1020</v>
      </c>
      <c r="C5" t="s">
        <v>1021</v>
      </c>
      <c r="D5" t="s">
        <v>1427</v>
      </c>
      <c r="E5" t="s">
        <v>1020</v>
      </c>
      <c r="F5" t="s">
        <v>1431</v>
      </c>
    </row>
    <row r="6" spans="1:6" ht="10.5" customHeight="1">
      <c r="A6" t="s">
        <v>977</v>
      </c>
      <c r="B6" t="s">
        <v>977</v>
      </c>
      <c r="C6" t="s">
        <v>978</v>
      </c>
      <c r="D6" t="s">
        <v>1427</v>
      </c>
      <c r="E6" t="s">
        <v>977</v>
      </c>
      <c r="F6" t="s">
        <v>1432</v>
      </c>
    </row>
    <row r="7" spans="1:6" ht="10.5" customHeight="1">
      <c r="A7" t="s">
        <v>1086</v>
      </c>
      <c r="B7" t="s">
        <v>1086</v>
      </c>
      <c r="C7" t="s">
        <v>1087</v>
      </c>
      <c r="D7" t="s">
        <v>1427</v>
      </c>
      <c r="E7" t="s">
        <v>1086</v>
      </c>
      <c r="F7" t="s">
        <v>1433</v>
      </c>
    </row>
    <row r="8" spans="1:6" ht="10.5" customHeight="1">
      <c r="A8" t="s">
        <v>822</v>
      </c>
      <c r="B8" t="s">
        <v>822</v>
      </c>
      <c r="C8" t="s">
        <v>823</v>
      </c>
      <c r="D8" t="s">
        <v>1427</v>
      </c>
      <c r="E8" t="s">
        <v>822</v>
      </c>
      <c r="F8" t="s">
        <v>1434</v>
      </c>
    </row>
    <row r="9" spans="1:6" ht="10.5" customHeight="1">
      <c r="A9" t="s">
        <v>747</v>
      </c>
      <c r="B9" t="s">
        <v>747</v>
      </c>
      <c r="C9" t="s">
        <v>748</v>
      </c>
      <c r="D9" t="s">
        <v>1427</v>
      </c>
      <c r="E9" t="s">
        <v>747</v>
      </c>
      <c r="F9" t="s">
        <v>1435</v>
      </c>
    </row>
    <row r="10" spans="1:6" ht="10.5" customHeight="1">
      <c r="A10" t="s">
        <v>908</v>
      </c>
      <c r="B10" t="s">
        <v>908</v>
      </c>
      <c r="C10" t="s">
        <v>909</v>
      </c>
      <c r="D10" t="s">
        <v>1427</v>
      </c>
      <c r="E10" t="s">
        <v>908</v>
      </c>
      <c r="F10" t="s">
        <v>1436</v>
      </c>
    </row>
    <row r="11" spans="1:6" ht="10.5" customHeight="1">
      <c r="A11" t="s">
        <v>656</v>
      </c>
      <c r="B11" t="s">
        <v>656</v>
      </c>
      <c r="C11" t="s">
        <v>657</v>
      </c>
      <c r="D11" t="s">
        <v>1427</v>
      </c>
      <c r="E11" t="s">
        <v>656</v>
      </c>
      <c r="F11" t="s">
        <v>1437</v>
      </c>
    </row>
    <row r="12" spans="1:6" ht="10.5" customHeight="1">
      <c r="A12" t="s">
        <v>1072</v>
      </c>
      <c r="B12" t="s">
        <v>1072</v>
      </c>
      <c r="C12" t="s">
        <v>1073</v>
      </c>
      <c r="D12" t="s">
        <v>1427</v>
      </c>
      <c r="E12" t="s">
        <v>1072</v>
      </c>
      <c r="F12" t="s">
        <v>1438</v>
      </c>
    </row>
    <row r="13" spans="1:6" ht="10.5" customHeight="1">
      <c r="A13" t="s">
        <v>660</v>
      </c>
      <c r="B13" t="s">
        <v>660</v>
      </c>
      <c r="C13" t="s">
        <v>661</v>
      </c>
      <c r="D13" t="s">
        <v>1427</v>
      </c>
      <c r="E13" t="s">
        <v>660</v>
      </c>
      <c r="F13" t="s">
        <v>1439</v>
      </c>
    </row>
    <row r="14" spans="1:6" ht="10.5" customHeight="1">
      <c r="A14" t="s">
        <v>805</v>
      </c>
      <c r="B14" t="s">
        <v>805</v>
      </c>
      <c r="C14" t="s">
        <v>806</v>
      </c>
      <c r="D14" t="s">
        <v>1440</v>
      </c>
      <c r="E14" t="s">
        <v>805</v>
      </c>
      <c r="F14" t="s">
        <v>1441</v>
      </c>
    </row>
    <row r="15" spans="1:6" ht="10.5" customHeight="1">
      <c r="A15" t="s">
        <v>1011</v>
      </c>
      <c r="B15" t="s">
        <v>1011</v>
      </c>
      <c r="C15" t="s">
        <v>1012</v>
      </c>
      <c r="D15" t="s">
        <v>1427</v>
      </c>
      <c r="E15" t="s">
        <v>1011</v>
      </c>
      <c r="F15" t="s">
        <v>1442</v>
      </c>
    </row>
    <row r="16" spans="1:6" ht="10.5" customHeight="1">
      <c r="A16" t="s">
        <v>1098</v>
      </c>
      <c r="B16" t="s">
        <v>1098</v>
      </c>
      <c r="C16" t="s">
        <v>1099</v>
      </c>
      <c r="D16" t="s">
        <v>1427</v>
      </c>
      <c r="E16" t="s">
        <v>1098</v>
      </c>
      <c r="F16" t="s">
        <v>1443</v>
      </c>
    </row>
    <row r="17" spans="1:6" ht="10.5" customHeight="1">
      <c r="A17" t="s">
        <v>776</v>
      </c>
      <c r="B17" t="s">
        <v>776</v>
      </c>
      <c r="C17" t="s">
        <v>777</v>
      </c>
      <c r="D17" t="s">
        <v>1427</v>
      </c>
      <c r="E17" t="s">
        <v>776</v>
      </c>
      <c r="F17" t="s">
        <v>1444</v>
      </c>
    </row>
    <row r="18" spans="1:6" ht="10.5" customHeight="1">
      <c r="A18" t="s">
        <v>719</v>
      </c>
      <c r="B18" t="s">
        <v>719</v>
      </c>
      <c r="C18" t="s">
        <v>720</v>
      </c>
      <c r="D18" t="s">
        <v>1427</v>
      </c>
      <c r="E18" t="s">
        <v>719</v>
      </c>
      <c r="F18" t="s">
        <v>1445</v>
      </c>
    </row>
    <row r="19" spans="1:6" ht="10.5" customHeight="1">
      <c r="A19" t="s">
        <v>837</v>
      </c>
      <c r="B19" t="s">
        <v>837</v>
      </c>
      <c r="C19" t="s">
        <v>838</v>
      </c>
      <c r="D19" t="s">
        <v>1427</v>
      </c>
      <c r="E19" t="s">
        <v>837</v>
      </c>
      <c r="F19" t="s">
        <v>1446</v>
      </c>
    </row>
    <row r="20" spans="1:6" ht="10.5" customHeight="1">
      <c r="A20" t="s">
        <v>679</v>
      </c>
      <c r="B20" t="s">
        <v>679</v>
      </c>
      <c r="C20" t="s">
        <v>680</v>
      </c>
      <c r="D20" t="s">
        <v>1440</v>
      </c>
      <c r="E20" t="s">
        <v>679</v>
      </c>
      <c r="F20" t="s">
        <v>1447</v>
      </c>
    </row>
    <row r="21" spans="1:6" ht="10.5" customHeight="1">
      <c r="A21" t="s">
        <v>959</v>
      </c>
      <c r="B21" t="s">
        <v>959</v>
      </c>
      <c r="C21" t="s">
        <v>960</v>
      </c>
      <c r="D21" t="s">
        <v>1427</v>
      </c>
      <c r="E21" t="s">
        <v>959</v>
      </c>
      <c r="F21" t="s">
        <v>1448</v>
      </c>
    </row>
    <row r="22" spans="1:6" ht="10.5" customHeight="1">
      <c r="A22" t="s">
        <v>852</v>
      </c>
      <c r="B22" t="s">
        <v>852</v>
      </c>
      <c r="C22" t="s">
        <v>853</v>
      </c>
      <c r="D22" t="s">
        <v>1427</v>
      </c>
      <c r="E22" t="s">
        <v>852</v>
      </c>
      <c r="F22" t="s">
        <v>1449</v>
      </c>
    </row>
    <row r="23" spans="1:6" ht="10.5" customHeight="1">
      <c r="A23" t="s">
        <v>992</v>
      </c>
      <c r="B23" t="s">
        <v>992</v>
      </c>
      <c r="C23" t="s">
        <v>993</v>
      </c>
      <c r="D23" t="s">
        <v>1427</v>
      </c>
      <c r="E23" t="s">
        <v>992</v>
      </c>
      <c r="F23" t="s">
        <v>1450</v>
      </c>
    </row>
    <row r="24" spans="1:6" ht="10.5" customHeight="1">
      <c r="A24" t="s">
        <v>1388</v>
      </c>
      <c r="B24" t="s">
        <v>1388</v>
      </c>
      <c r="C24" t="s">
        <v>1389</v>
      </c>
      <c r="D24" t="s">
        <v>1427</v>
      </c>
      <c r="E24" t="s">
        <v>1388</v>
      </c>
      <c r="F24" t="s">
        <v>1451</v>
      </c>
    </row>
    <row r="25" spans="1:6" ht="10.5" customHeight="1">
      <c r="A25" t="s">
        <v>883</v>
      </c>
      <c r="B25" t="s">
        <v>883</v>
      </c>
      <c r="C25" t="s">
        <v>884</v>
      </c>
      <c r="D25" t="s">
        <v>1427</v>
      </c>
      <c r="E25" t="s">
        <v>883</v>
      </c>
      <c r="F25" t="s">
        <v>1452</v>
      </c>
    </row>
    <row r="26" spans="1:6" ht="10.5" customHeight="1">
      <c r="A26" t="s">
        <v>735</v>
      </c>
      <c r="B26" t="s">
        <v>735</v>
      </c>
      <c r="C26" t="s">
        <v>736</v>
      </c>
      <c r="D26" t="s">
        <v>1427</v>
      </c>
      <c r="E26" t="s">
        <v>735</v>
      </c>
      <c r="F26" t="s">
        <v>1453</v>
      </c>
    </row>
    <row r="27" spans="1:6" ht="10.5" customHeight="1">
      <c r="A27" t="s">
        <v>809</v>
      </c>
      <c r="B27" t="s">
        <v>809</v>
      </c>
      <c r="C27" t="s">
        <v>810</v>
      </c>
      <c r="D27" t="s">
        <v>1427</v>
      </c>
      <c r="E27" t="s">
        <v>809</v>
      </c>
      <c r="F27" t="s">
        <v>1454</v>
      </c>
    </row>
    <row r="28" spans="1:6" ht="10.5" customHeight="1">
      <c r="A28" t="s">
        <v>632</v>
      </c>
      <c r="B28" t="s">
        <v>632</v>
      </c>
      <c r="C28" t="s">
        <v>633</v>
      </c>
      <c r="D28" t="s">
        <v>1440</v>
      </c>
      <c r="E28" t="s">
        <v>632</v>
      </c>
      <c r="F28" t="s">
        <v>1455</v>
      </c>
    </row>
    <row r="29" spans="1:6" ht="10.5" customHeight="1">
      <c r="A29" t="s">
        <v>588</v>
      </c>
      <c r="B29" t="s">
        <v>588</v>
      </c>
      <c r="C29" t="s">
        <v>589</v>
      </c>
      <c r="D29" t="s">
        <v>1427</v>
      </c>
      <c r="E29" t="s">
        <v>588</v>
      </c>
      <c r="F29" t="s">
        <v>1456</v>
      </c>
    </row>
    <row r="30" spans="1:6" ht="10.5" customHeight="1">
      <c r="A30" t="s">
        <v>729</v>
      </c>
      <c r="B30" t="s">
        <v>729</v>
      </c>
      <c r="C30" t="s">
        <v>730</v>
      </c>
      <c r="D30" t="s">
        <v>1440</v>
      </c>
      <c r="E30" t="s">
        <v>729</v>
      </c>
      <c r="F30" t="s">
        <v>1457</v>
      </c>
    </row>
    <row r="31" spans="1:6" ht="10.5" customHeight="1">
      <c r="A31" t="s">
        <v>938</v>
      </c>
      <c r="B31" t="s">
        <v>938</v>
      </c>
      <c r="C31" t="s">
        <v>939</v>
      </c>
      <c r="D31" t="s">
        <v>1427</v>
      </c>
      <c r="E31" t="s">
        <v>938</v>
      </c>
      <c r="F31" t="s">
        <v>1458</v>
      </c>
    </row>
    <row r="32" spans="1:6" ht="10.5" customHeight="1">
      <c r="A32" t="s">
        <v>986</v>
      </c>
      <c r="B32" t="s">
        <v>986</v>
      </c>
      <c r="C32" t="s">
        <v>987</v>
      </c>
      <c r="D32" t="s">
        <v>1427</v>
      </c>
      <c r="E32" t="s">
        <v>986</v>
      </c>
      <c r="F32" t="s">
        <v>1459</v>
      </c>
    </row>
    <row r="33" spans="1:6" ht="10.5" customHeight="1">
      <c r="A33" t="s">
        <v>664</v>
      </c>
      <c r="B33" t="s">
        <v>664</v>
      </c>
      <c r="C33" t="s">
        <v>665</v>
      </c>
      <c r="D33" t="s">
        <v>1440</v>
      </c>
      <c r="E33" t="s">
        <v>664</v>
      </c>
      <c r="F33" t="s">
        <v>1460</v>
      </c>
    </row>
    <row r="34" spans="1:6" ht="10.5" customHeight="1">
      <c r="A34" t="s">
        <v>778</v>
      </c>
      <c r="B34" t="s">
        <v>778</v>
      </c>
      <c r="C34" t="s">
        <v>779</v>
      </c>
      <c r="D34" t="s">
        <v>1427</v>
      </c>
      <c r="E34" t="s">
        <v>778</v>
      </c>
      <c r="F34" t="s">
        <v>1461</v>
      </c>
    </row>
    <row r="35" spans="1:6" ht="10.5" customHeight="1">
      <c r="A35" t="s">
        <v>668</v>
      </c>
      <c r="B35" t="s">
        <v>668</v>
      </c>
      <c r="C35" t="s">
        <v>669</v>
      </c>
      <c r="D35" t="s">
        <v>1427</v>
      </c>
      <c r="E35" t="s">
        <v>668</v>
      </c>
      <c r="F35" t="s">
        <v>1462</v>
      </c>
    </row>
    <row r="36" spans="1:6" ht="10.5" customHeight="1">
      <c r="A36" t="s">
        <v>1109</v>
      </c>
      <c r="B36" t="s">
        <v>1109</v>
      </c>
      <c r="C36" t="s">
        <v>1110</v>
      </c>
      <c r="D36" t="s">
        <v>1440</v>
      </c>
      <c r="E36" t="s">
        <v>1109</v>
      </c>
      <c r="F36" t="s">
        <v>1463</v>
      </c>
    </row>
    <row r="37" spans="1:6" ht="10.5" customHeight="1">
      <c r="A37" t="s">
        <v>861</v>
      </c>
      <c r="B37" t="s">
        <v>861</v>
      </c>
      <c r="C37" t="s">
        <v>862</v>
      </c>
      <c r="D37" t="s">
        <v>1427</v>
      </c>
      <c r="E37" t="s">
        <v>861</v>
      </c>
      <c r="F37" t="s">
        <v>1464</v>
      </c>
    </row>
    <row r="38" spans="1:6" ht="10.5" customHeight="1">
      <c r="A38" t="s">
        <v>741</v>
      </c>
      <c r="B38" t="s">
        <v>741</v>
      </c>
      <c r="C38" t="s">
        <v>742</v>
      </c>
      <c r="D38" t="s">
        <v>1427</v>
      </c>
      <c r="E38" t="s">
        <v>741</v>
      </c>
      <c r="F38" t="s">
        <v>1465</v>
      </c>
    </row>
    <row r="39" spans="1:6" ht="10.5" customHeight="1">
      <c r="A39" t="s">
        <v>971</v>
      </c>
      <c r="B39" t="s">
        <v>971</v>
      </c>
      <c r="C39" t="s">
        <v>972</v>
      </c>
      <c r="D39" t="s">
        <v>1427</v>
      </c>
      <c r="E39" t="s">
        <v>971</v>
      </c>
      <c r="F39" t="s">
        <v>1466</v>
      </c>
    </row>
    <row r="40" spans="1:6" ht="10.5" customHeight="1">
      <c r="A40" t="s">
        <v>867</v>
      </c>
      <c r="B40" t="s">
        <v>867</v>
      </c>
      <c r="C40" t="s">
        <v>868</v>
      </c>
      <c r="D40" t="s">
        <v>1427</v>
      </c>
      <c r="E40" t="s">
        <v>867</v>
      </c>
      <c r="F40" t="s">
        <v>1467</v>
      </c>
    </row>
    <row r="41" spans="1:6" ht="10.5" customHeight="1">
      <c r="A41" t="s">
        <v>761</v>
      </c>
      <c r="B41" t="s">
        <v>761</v>
      </c>
      <c r="C41" t="s">
        <v>762</v>
      </c>
      <c r="D41" t="s">
        <v>1427</v>
      </c>
      <c r="E41" t="s">
        <v>761</v>
      </c>
      <c r="F41" t="s">
        <v>1468</v>
      </c>
    </row>
    <row r="42" spans="1:6" ht="10.5" customHeight="1">
      <c r="A42" t="s">
        <v>1005</v>
      </c>
      <c r="B42" t="s">
        <v>1005</v>
      </c>
      <c r="C42" t="s">
        <v>1006</v>
      </c>
      <c r="D42" t="s">
        <v>1427</v>
      </c>
      <c r="E42" t="s">
        <v>1005</v>
      </c>
      <c r="F42" t="s">
        <v>1469</v>
      </c>
    </row>
    <row r="43" spans="1:6" ht="10.5" customHeight="1">
      <c r="A43" t="s">
        <v>917</v>
      </c>
      <c r="B43" t="s">
        <v>917</v>
      </c>
      <c r="C43" t="s">
        <v>918</v>
      </c>
      <c r="D43" t="s">
        <v>1427</v>
      </c>
      <c r="E43" t="s">
        <v>917</v>
      </c>
      <c r="F43" t="s">
        <v>1470</v>
      </c>
    </row>
    <row r="44" spans="1:6" ht="10.5" customHeight="1">
      <c r="A44" t="s">
        <v>560</v>
      </c>
      <c r="B44" t="s">
        <v>560</v>
      </c>
      <c r="C44" t="s">
        <v>561</v>
      </c>
      <c r="D44" t="s">
        <v>1440</v>
      </c>
      <c r="E44" t="s">
        <v>560</v>
      </c>
      <c r="F44" t="s">
        <v>1471</v>
      </c>
    </row>
    <row r="45" spans="1:6" ht="10.5" customHeight="1">
      <c r="A45" t="s">
        <v>600</v>
      </c>
      <c r="B45" t="s">
        <v>600</v>
      </c>
      <c r="C45" t="s">
        <v>601</v>
      </c>
      <c r="D45" t="s">
        <v>1440</v>
      </c>
      <c r="E45" t="s">
        <v>600</v>
      </c>
      <c r="F45" t="s">
        <v>1472</v>
      </c>
    </row>
    <row r="46" spans="1:6" ht="10.5" customHeight="1">
      <c r="A46" t="s">
        <v>570</v>
      </c>
      <c r="B46" t="s">
        <v>570</v>
      </c>
      <c r="C46" t="s">
        <v>571</v>
      </c>
      <c r="D46" t="s">
        <v>1440</v>
      </c>
      <c r="E46" t="s">
        <v>570</v>
      </c>
      <c r="F46" t="s">
        <v>1473</v>
      </c>
    </row>
    <row r="47" spans="1:6" ht="10.5" customHeight="1">
      <c r="A47" t="s">
        <v>652</v>
      </c>
      <c r="B47" t="s">
        <v>652</v>
      </c>
      <c r="C47" t="s">
        <v>653</v>
      </c>
      <c r="D47" t="s">
        <v>1440</v>
      </c>
      <c r="E47" t="s">
        <v>652</v>
      </c>
      <c r="F47" t="s">
        <v>1474</v>
      </c>
    </row>
    <row r="48" spans="1:6" ht="10.5" customHeight="1">
      <c r="A48" t="s">
        <v>1080</v>
      </c>
      <c r="B48" t="s">
        <v>1080</v>
      </c>
      <c r="C48" t="s">
        <v>1081</v>
      </c>
      <c r="D48" t="s">
        <v>1440</v>
      </c>
      <c r="E48" t="s">
        <v>1080</v>
      </c>
      <c r="F48" t="s">
        <v>1475</v>
      </c>
    </row>
    <row r="49" spans="1:6" ht="10.5" customHeight="1">
      <c r="A49" t="s">
        <v>70</v>
      </c>
      <c r="B49" t="s">
        <v>70</v>
      </c>
      <c r="C49" t="s">
        <v>75</v>
      </c>
      <c r="D49" t="s">
        <v>1440</v>
      </c>
      <c r="E49" t="s">
        <v>70</v>
      </c>
      <c r="F49" t="s">
        <v>1476</v>
      </c>
    </row>
    <row r="50" spans="1:6" ht="10.5" customHeight="1">
      <c r="A50" t="s">
        <v>696</v>
      </c>
      <c r="B50" t="s">
        <v>696</v>
      </c>
      <c r="C50" t="s">
        <v>697</v>
      </c>
      <c r="D50" t="s">
        <v>1440</v>
      </c>
      <c r="E50" t="s">
        <v>696</v>
      </c>
      <c r="F50" t="s">
        <v>1477</v>
      </c>
    </row>
    <row r="51" spans="1:6" ht="10.5" customHeight="1">
      <c r="A51" t="s">
        <v>690</v>
      </c>
      <c r="B51" t="s">
        <v>690</v>
      </c>
      <c r="C51" t="s">
        <v>691</v>
      </c>
      <c r="D51" t="s">
        <v>1440</v>
      </c>
      <c r="E51" t="s">
        <v>690</v>
      </c>
      <c r="F51" t="s">
        <v>1478</v>
      </c>
    </row>
    <row r="52" spans="1:6" ht="10.5" customHeight="1">
      <c r="A52" t="s">
        <v>594</v>
      </c>
      <c r="B52" t="s">
        <v>594</v>
      </c>
      <c r="C52" t="s">
        <v>595</v>
      </c>
      <c r="D52" t="s">
        <v>1440</v>
      </c>
      <c r="E52" t="s">
        <v>594</v>
      </c>
      <c r="F52" t="s">
        <v>1479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820C-1EE7-A8AB-C1E6-9418081D972C}">
  <sheetPr>
    <tabColor rgb="FFFFCC99"/>
  </sheetPr>
  <dimension ref="A1:F3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1480</v>
      </c>
      <c r="C2" t="s">
        <v>1481</v>
      </c>
      <c r="D2" t="s">
        <v>1482</v>
      </c>
      <c r="E2" t="s">
        <v>1483</v>
      </c>
      <c r="F2" t="s">
        <v>1484</v>
      </c>
    </row>
    <row r="3" spans="1:6" ht="10.5" customHeight="1">
      <c r="B3" t="s">
        <v>1485</v>
      </c>
      <c r="C3" t="s">
        <v>1486</v>
      </c>
      <c r="D3" t="s">
        <v>1487</v>
      </c>
      <c r="E3" t="s">
        <v>1488</v>
      </c>
      <c r="F3" t="s">
        <v>1489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12FA-74E4-C718-9892-C119DABA353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A548-EE68-9708-979C-49BB8A7B6BC8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531</v>
      </c>
      <c r="B1" s="1" t="s">
        <v>48</v>
      </c>
    </row>
    <row r="2" spans="1:2" ht="11.25" customHeight="1">
      <c r="A2" s="1" t="s">
        <v>535</v>
      </c>
      <c r="B2" s="46" t="s">
        <v>1490</v>
      </c>
    </row>
    <row r="3" spans="1:2" ht="11.25" customHeight="1">
      <c r="B3" s="46" t="s">
        <v>1491</v>
      </c>
    </row>
    <row r="4" spans="1:2" ht="11.25" customHeight="1">
      <c r="B4" s="46" t="s">
        <v>1492</v>
      </c>
    </row>
    <row r="5" spans="1:2" ht="11.25" customHeight="1">
      <c r="B5" s="46" t="s">
        <v>1493</v>
      </c>
    </row>
    <row r="6" spans="1:2" ht="11.25" customHeight="1">
      <c r="B6" s="46" t="s">
        <v>1494</v>
      </c>
    </row>
    <row r="7" spans="1:2" ht="11.25" customHeight="1">
      <c r="B7" s="46" t="s">
        <v>49</v>
      </c>
    </row>
    <row r="8" spans="1:2" ht="11.25" customHeight="1">
      <c r="B8" s="46" t="s">
        <v>1495</v>
      </c>
    </row>
    <row r="9" spans="1:2" ht="11.25" customHeight="1">
      <c r="B9" s="46" t="s">
        <v>1496</v>
      </c>
    </row>
    <row r="10" spans="1:2" ht="11.25" customHeight="1">
      <c r="B10" s="46" t="s">
        <v>1497</v>
      </c>
    </row>
    <row r="11" spans="1:2" ht="11.25" customHeight="1">
      <c r="B11" s="46" t="s">
        <v>1498</v>
      </c>
    </row>
    <row r="12" spans="1:2" ht="11.25" customHeight="1">
      <c r="B12" s="46" t="s">
        <v>1499</v>
      </c>
    </row>
    <row r="13" spans="1:2" ht="11.25" customHeight="1">
      <c r="B13" s="46" t="s">
        <v>1500</v>
      </c>
    </row>
    <row r="14" spans="1:2" ht="11.25" customHeight="1">
      <c r="B14" s="46" t="s">
        <v>1501</v>
      </c>
    </row>
    <row r="15" spans="1:2" ht="11.25" customHeight="1">
      <c r="B15" s="46" t="s">
        <v>1502</v>
      </c>
    </row>
    <row r="16" spans="1:2" ht="11.25" customHeight="1">
      <c r="B16" s="46" t="s">
        <v>1503</v>
      </c>
    </row>
    <row r="17" spans="2:2" ht="11.25" customHeight="1">
      <c r="B17" s="46" t="s">
        <v>1504</v>
      </c>
    </row>
    <row r="18" spans="2:2" ht="11.25" customHeight="1">
      <c r="B18" s="46" t="s">
        <v>1505</v>
      </c>
    </row>
    <row r="19" spans="2:2" ht="11.25" customHeight="1">
      <c r="B19" s="46" t="s">
        <v>1506</v>
      </c>
    </row>
    <row r="20" spans="2:2" ht="11.25" customHeight="1">
      <c r="B20" s="46" t="s">
        <v>1507</v>
      </c>
    </row>
    <row r="21" spans="2:2" ht="11.25" customHeight="1">
      <c r="B21" s="46" t="s">
        <v>1508</v>
      </c>
    </row>
    <row r="22" spans="2:2" ht="11.25" customHeight="1">
      <c r="B22" s="46" t="s">
        <v>1509</v>
      </c>
    </row>
    <row r="23" spans="2:2" ht="11.25" customHeight="1">
      <c r="B23" s="46" t="s">
        <v>1510</v>
      </c>
    </row>
    <row r="24" spans="2:2" ht="11.25" customHeight="1">
      <c r="B24" s="46" t="s">
        <v>1511</v>
      </c>
    </row>
    <row r="25" spans="2:2" ht="11.25" customHeight="1">
      <c r="B25" s="46" t="s">
        <v>1512</v>
      </c>
    </row>
    <row r="26" spans="2:2" ht="11.25" customHeight="1">
      <c r="B26" s="46" t="s">
        <v>1513</v>
      </c>
    </row>
    <row r="27" spans="2:2" ht="11.25" customHeight="1">
      <c r="B27" s="46" t="s">
        <v>1514</v>
      </c>
    </row>
    <row r="28" spans="2:2" ht="11.25" customHeight="1">
      <c r="B28" s="46" t="s">
        <v>1515</v>
      </c>
    </row>
    <row r="29" spans="2:2" ht="11.25" customHeight="1">
      <c r="B29" s="46" t="s">
        <v>1516</v>
      </c>
    </row>
    <row r="30" spans="2:2" ht="11.25" customHeight="1">
      <c r="B30" s="46" t="s">
        <v>1517</v>
      </c>
    </row>
    <row r="31" spans="2:2" ht="11.25" customHeight="1">
      <c r="B31" s="46" t="s">
        <v>1518</v>
      </c>
    </row>
    <row r="32" spans="2:2" ht="11.25" customHeight="1">
      <c r="B32" s="46" t="s">
        <v>1519</v>
      </c>
    </row>
    <row r="33" spans="2:2" ht="11.25" customHeight="1">
      <c r="B33" s="46" t="s">
        <v>1520</v>
      </c>
    </row>
    <row r="34" spans="2:2" ht="11.25" customHeight="1">
      <c r="B34" s="46" t="s">
        <v>1521</v>
      </c>
    </row>
    <row r="35" spans="2:2" ht="11.25" customHeight="1">
      <c r="B35" s="46" t="s">
        <v>1522</v>
      </c>
    </row>
    <row r="36" spans="2:2" ht="11.25" customHeight="1">
      <c r="B36" s="46" t="s">
        <v>1523</v>
      </c>
    </row>
    <row r="37" spans="2:2" ht="11.25" customHeight="1">
      <c r="B37" s="46" t="s">
        <v>1524</v>
      </c>
    </row>
    <row r="38" spans="2:2" ht="11.25" customHeight="1">
      <c r="B38" s="46" t="s">
        <v>1525</v>
      </c>
    </row>
    <row r="39" spans="2:2" ht="11.25" customHeight="1">
      <c r="B39" s="46" t="s">
        <v>1526</v>
      </c>
    </row>
    <row r="40" spans="2:2" ht="11.25" customHeight="1">
      <c r="B40" s="46" t="s">
        <v>1527</v>
      </c>
    </row>
    <row r="41" spans="2:2" ht="11.25" customHeight="1">
      <c r="B41" s="46" t="s">
        <v>1528</v>
      </c>
    </row>
    <row r="42" spans="2:2" ht="11.25" customHeight="1">
      <c r="B42" s="46" t="s">
        <v>1529</v>
      </c>
    </row>
    <row r="43" spans="2:2" ht="11.25" customHeight="1">
      <c r="B43" s="46" t="s">
        <v>1530</v>
      </c>
    </row>
    <row r="44" spans="2:2" ht="11.25" customHeight="1">
      <c r="B44" s="46" t="s">
        <v>1531</v>
      </c>
    </row>
    <row r="45" spans="2:2" ht="11.25" customHeight="1">
      <c r="B45" s="46" t="s">
        <v>1532</v>
      </c>
    </row>
    <row r="46" spans="2:2" ht="11.25" customHeight="1">
      <c r="B46" s="46" t="s">
        <v>1533</v>
      </c>
    </row>
    <row r="47" spans="2:2" ht="11.25" customHeight="1">
      <c r="B47" s="46" t="s">
        <v>1534</v>
      </c>
    </row>
    <row r="48" spans="2:2" ht="11.25" customHeight="1">
      <c r="B48" s="46" t="s">
        <v>1535</v>
      </c>
    </row>
    <row r="49" spans="2:2" ht="11.25" customHeight="1">
      <c r="B49" s="46" t="s">
        <v>1536</v>
      </c>
    </row>
    <row r="50" spans="2:2" ht="11.25" customHeight="1">
      <c r="B50" s="46" t="s">
        <v>1537</v>
      </c>
    </row>
    <row r="51" spans="2:2" ht="11.25" customHeight="1">
      <c r="B51" s="46" t="s">
        <v>1538</v>
      </c>
    </row>
    <row r="52" spans="2:2" ht="11.25" customHeight="1">
      <c r="B52" s="46" t="s">
        <v>1539</v>
      </c>
    </row>
    <row r="53" spans="2:2" ht="11.25" customHeight="1">
      <c r="B53" s="46" t="s">
        <v>1540</v>
      </c>
    </row>
    <row r="54" spans="2:2" ht="11.25" customHeight="1">
      <c r="B54" s="46" t="s">
        <v>1541</v>
      </c>
    </row>
    <row r="55" spans="2:2" ht="11.25" customHeight="1">
      <c r="B55" s="46" t="s">
        <v>1542</v>
      </c>
    </row>
    <row r="56" spans="2:2" ht="11.25" customHeight="1">
      <c r="B56" s="46" t="s">
        <v>1543</v>
      </c>
    </row>
    <row r="57" spans="2:2" ht="11.25" customHeight="1">
      <c r="B57" s="46" t="s">
        <v>1544</v>
      </c>
    </row>
    <row r="58" spans="2:2" ht="11.25" customHeight="1">
      <c r="B58" s="46" t="s">
        <v>1545</v>
      </c>
    </row>
    <row r="59" spans="2:2" ht="11.25" customHeight="1">
      <c r="B59" s="46" t="s">
        <v>1546</v>
      </c>
    </row>
    <row r="60" spans="2:2" ht="11.25" customHeight="1">
      <c r="B60" s="46" t="s">
        <v>1547</v>
      </c>
    </row>
    <row r="61" spans="2:2" ht="11.25" customHeight="1">
      <c r="B61" s="46" t="s">
        <v>1548</v>
      </c>
    </row>
    <row r="62" spans="2:2" ht="11.25" customHeight="1">
      <c r="B62" s="46" t="s">
        <v>1549</v>
      </c>
    </row>
    <row r="63" spans="2:2" ht="11.25" customHeight="1">
      <c r="B63" s="46" t="s">
        <v>1550</v>
      </c>
    </row>
    <row r="64" spans="2:2" ht="11.25" customHeight="1">
      <c r="B64" s="46" t="s">
        <v>1551</v>
      </c>
    </row>
    <row r="65" spans="2:2" ht="11.25" customHeight="1">
      <c r="B65" s="46" t="s">
        <v>1552</v>
      </c>
    </row>
    <row r="66" spans="2:2" ht="11.25" customHeight="1">
      <c r="B66" s="46" t="s">
        <v>1553</v>
      </c>
    </row>
    <row r="67" spans="2:2" ht="11.25" customHeight="1">
      <c r="B67" s="46" t="s">
        <v>1554</v>
      </c>
    </row>
    <row r="68" spans="2:2" ht="11.25" customHeight="1">
      <c r="B68" s="46" t="s">
        <v>1555</v>
      </c>
    </row>
    <row r="69" spans="2:2" ht="11.25" customHeight="1">
      <c r="B69" s="46" t="s">
        <v>1556</v>
      </c>
    </row>
    <row r="70" spans="2:2" ht="11.25" customHeight="1">
      <c r="B70" s="46" t="s">
        <v>1557</v>
      </c>
    </row>
    <row r="71" spans="2:2" ht="11.25" customHeight="1">
      <c r="B71" s="46" t="s">
        <v>1558</v>
      </c>
    </row>
    <row r="72" spans="2:2" ht="11.25" customHeight="1">
      <c r="B72" s="46" t="s">
        <v>1559</v>
      </c>
    </row>
    <row r="73" spans="2:2" ht="11.25" customHeight="1">
      <c r="B73" s="46" t="s">
        <v>1560</v>
      </c>
    </row>
    <row r="74" spans="2:2" ht="11.25" customHeight="1">
      <c r="B74" s="46" t="s">
        <v>1561</v>
      </c>
    </row>
    <row r="75" spans="2:2" ht="11.25" customHeight="1">
      <c r="B75" s="46" t="s">
        <v>1562</v>
      </c>
    </row>
    <row r="76" spans="2:2" ht="11.25" customHeight="1">
      <c r="B76" s="46" t="s">
        <v>1563</v>
      </c>
    </row>
    <row r="77" spans="2:2" ht="11.25" customHeight="1">
      <c r="B77" s="46" t="s">
        <v>1564</v>
      </c>
    </row>
    <row r="78" spans="2:2" ht="11.25" customHeight="1">
      <c r="B78" s="46" t="s">
        <v>1565</v>
      </c>
    </row>
    <row r="79" spans="2:2" ht="11.25" customHeight="1">
      <c r="B79" s="46" t="s">
        <v>1566</v>
      </c>
    </row>
    <row r="80" spans="2:2" ht="11.25" customHeight="1">
      <c r="B80" s="46" t="s">
        <v>1567</v>
      </c>
    </row>
    <row r="81" spans="2:2" ht="11.25" customHeight="1">
      <c r="B81" s="46" t="s">
        <v>1568</v>
      </c>
    </row>
    <row r="82" spans="2:2" ht="11.25" customHeight="1">
      <c r="B82" s="46" t="s">
        <v>1569</v>
      </c>
    </row>
    <row r="83" spans="2:2" ht="11.25" customHeight="1">
      <c r="B83" s="46" t="s">
        <v>1570</v>
      </c>
    </row>
    <row r="84" spans="2:2" ht="11.25" customHeight="1">
      <c r="B84" s="46" t="s">
        <v>1571</v>
      </c>
    </row>
    <row r="85" spans="2:2" ht="11.25" customHeight="1">
      <c r="B85" s="46" t="s">
        <v>1572</v>
      </c>
    </row>
    <row r="86" spans="2:2" ht="11.25" customHeight="1">
      <c r="B86" s="46" t="s">
        <v>1573</v>
      </c>
    </row>
    <row r="87" spans="2:2" ht="11.25" customHeight="1">
      <c r="B87" s="46" t="s">
        <v>1574</v>
      </c>
    </row>
    <row r="88" spans="2:2" ht="11.25" customHeight="1">
      <c r="B88" s="46" t="s">
        <v>1575</v>
      </c>
    </row>
    <row r="89" spans="2:2" ht="11.25" customHeight="1">
      <c r="B89" s="46" t="s">
        <v>1576</v>
      </c>
    </row>
    <row r="90" spans="2:2" ht="11.25" customHeight="1">
      <c r="B90" s="46" t="s">
        <v>1577</v>
      </c>
    </row>
    <row r="91" spans="2:2" ht="11.25" customHeight="1">
      <c r="B91" s="46" t="s">
        <v>1578</v>
      </c>
    </row>
    <row r="92" spans="2:2" ht="11.25" customHeight="1">
      <c r="B92" s="46" t="s">
        <v>1579</v>
      </c>
    </row>
    <row r="93" spans="2:2" ht="11.25" customHeight="1">
      <c r="B93" s="46" t="s">
        <v>1580</v>
      </c>
    </row>
    <row r="94" spans="2:2" ht="11.25" customHeight="1">
      <c r="B94" s="46" t="s">
        <v>1581</v>
      </c>
    </row>
    <row r="95" spans="2:2" ht="11.25" customHeight="1">
      <c r="B95" s="46" t="s">
        <v>1582</v>
      </c>
    </row>
    <row r="96" spans="2:2" ht="11.25" customHeight="1">
      <c r="B96" s="46" t="s">
        <v>1583</v>
      </c>
    </row>
    <row r="97" spans="2:2" ht="11.25" customHeight="1">
      <c r="B97" s="46" t="s">
        <v>1584</v>
      </c>
    </row>
    <row r="98" spans="2:2" ht="11.25" customHeight="1">
      <c r="B98" s="46" t="s">
        <v>1585</v>
      </c>
    </row>
    <row r="99" spans="2:2" ht="11.25" customHeight="1">
      <c r="B99" s="46" t="s">
        <v>1586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92B48-FFB8-13D3-1238-5DFC4490E7C8}">
  <sheetPr>
    <tabColor rgb="FFFFCC99"/>
  </sheetPr>
  <dimension ref="A1:C13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1587</v>
      </c>
      <c r="B1" t="s">
        <v>1588</v>
      </c>
      <c r="C1" t="s">
        <v>1589</v>
      </c>
    </row>
    <row r="2" spans="1:3" ht="10.5" customHeight="1">
      <c r="A2" s="1" t="s">
        <v>127</v>
      </c>
      <c r="B2" t="s">
        <v>1590</v>
      </c>
      <c r="C2" t="s">
        <v>1591</v>
      </c>
    </row>
    <row r="3" spans="1:3" ht="10.5" customHeight="1">
      <c r="A3" s="1" t="s">
        <v>128</v>
      </c>
      <c r="B3" t="s">
        <v>1590</v>
      </c>
      <c r="C3" t="s">
        <v>1592</v>
      </c>
    </row>
    <row r="4" spans="1:3" ht="10.5" customHeight="1">
      <c r="A4" s="1" t="s">
        <v>129</v>
      </c>
      <c r="B4" t="s">
        <v>1590</v>
      </c>
      <c r="C4" t="s">
        <v>1593</v>
      </c>
    </row>
    <row r="5" spans="1:3" ht="10.5" customHeight="1">
      <c r="A5" s="1" t="s">
        <v>130</v>
      </c>
      <c r="B5" t="s">
        <v>1590</v>
      </c>
      <c r="C5" t="s">
        <v>1594</v>
      </c>
    </row>
    <row r="6" spans="1:3" ht="10.5" customHeight="1">
      <c r="A6" s="1" t="s">
        <v>125</v>
      </c>
      <c r="B6" t="s">
        <v>1590</v>
      </c>
      <c r="C6" t="s">
        <v>1595</v>
      </c>
    </row>
    <row r="7" spans="1:3" ht="10.5" customHeight="1">
      <c r="A7" s="1" t="s">
        <v>122</v>
      </c>
      <c r="B7" t="s">
        <v>1590</v>
      </c>
      <c r="C7" t="s">
        <v>1596</v>
      </c>
    </row>
    <row r="8" spans="1:3" ht="10.5" customHeight="1">
      <c r="A8" s="1" t="s">
        <v>131</v>
      </c>
      <c r="B8" t="s">
        <v>1590</v>
      </c>
      <c r="C8" t="s">
        <v>1597</v>
      </c>
    </row>
    <row r="9" spans="1:3" ht="10.5" customHeight="1">
      <c r="A9" s="1" t="s">
        <v>126</v>
      </c>
      <c r="B9" t="s">
        <v>1590</v>
      </c>
      <c r="C9" t="s">
        <v>1598</v>
      </c>
    </row>
    <row r="10" spans="1:3" ht="10.5" customHeight="1">
      <c r="A10" s="1" t="s">
        <v>132</v>
      </c>
      <c r="B10" t="s">
        <v>1590</v>
      </c>
      <c r="C10" t="s">
        <v>1599</v>
      </c>
    </row>
    <row r="11" spans="1:3" ht="10.5" customHeight="1">
      <c r="A11" s="1" t="s">
        <v>133</v>
      </c>
      <c r="B11" t="s">
        <v>1590</v>
      </c>
      <c r="C11" t="s">
        <v>1600</v>
      </c>
    </row>
    <row r="12" spans="1:3" ht="10.5" customHeight="1">
      <c r="A12" s="1" t="s">
        <v>135</v>
      </c>
      <c r="B12" t="s">
        <v>1590</v>
      </c>
      <c r="C12" t="s">
        <v>1601</v>
      </c>
    </row>
    <row r="13" spans="1:3" ht="10.5" customHeight="1">
      <c r="A13" s="1" t="s">
        <v>134</v>
      </c>
      <c r="B13" t="s">
        <v>1590</v>
      </c>
      <c r="C13" t="s">
        <v>1602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B83F-6C08-D8F8-FA0B-31095236BAB8}">
  <sheetPr>
    <pageSetUpPr fitToPage="1"/>
  </sheetPr>
  <dimension ref="A1:V111"/>
  <sheetViews>
    <sheetView showGridLines="0" tabSelected="1" topLeftCell="D1" workbookViewId="0">
      <pane ySplit="4" topLeftCell="A5" activePane="bottomLeft" state="frozen"/>
      <selection pane="bottomLeft" activeCell="S97" sqref="S97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8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62" t="s">
        <v>15</v>
      </c>
      <c r="F4" s="162"/>
      <c r="G4" s="162"/>
      <c r="H4" s="162"/>
      <c r="I4" s="31"/>
      <c r="J4" s="8"/>
      <c r="K4" s="8"/>
      <c r="L4" s="8"/>
      <c r="M4" s="8"/>
      <c r="N4" s="8"/>
      <c r="O4" s="8"/>
      <c r="P4" s="63" t="s">
        <v>16</v>
      </c>
      <c r="S4" s="62" t="s">
        <v>17</v>
      </c>
    </row>
    <row r="5" spans="1:22" ht="9" customHeight="1">
      <c r="A5" s="29"/>
      <c r="B5" s="8"/>
      <c r="C5" s="8"/>
      <c r="D5" s="8"/>
      <c r="E5" s="34"/>
      <c r="F5" s="33"/>
      <c r="G5" s="33"/>
      <c r="H5" s="33"/>
      <c r="I5" s="8"/>
      <c r="J5" s="8"/>
      <c r="K5" s="8"/>
      <c r="L5" s="8"/>
      <c r="M5" s="8"/>
      <c r="N5" s="8"/>
      <c r="O5" s="8"/>
      <c r="P5" s="31"/>
      <c r="S5" s="68"/>
    </row>
    <row r="6" spans="1:22" ht="24" customHeight="1">
      <c r="A6" s="29"/>
      <c r="B6" s="8"/>
      <c r="C6" s="8"/>
      <c r="D6" s="31"/>
      <c r="E6" s="157" t="s">
        <v>18</v>
      </c>
      <c r="F6" s="157"/>
      <c r="G6" s="47"/>
      <c r="H6" s="36" t="s">
        <v>19</v>
      </c>
      <c r="I6" s="35"/>
      <c r="J6" s="8"/>
      <c r="K6" s="8"/>
      <c r="L6" s="8"/>
      <c r="M6" s="8"/>
      <c r="N6" s="85"/>
      <c r="O6" s="31"/>
      <c r="P6" s="37" t="s">
        <v>20</v>
      </c>
      <c r="S6" s="62" t="s">
        <v>21</v>
      </c>
      <c r="V6" s="90" t="s">
        <v>22</v>
      </c>
    </row>
    <row r="7" spans="1:22" ht="3" customHeight="1">
      <c r="A7" s="29"/>
      <c r="B7" s="8"/>
      <c r="C7" s="8"/>
      <c r="D7" s="8"/>
      <c r="E7" s="44"/>
      <c r="F7" s="45"/>
      <c r="G7" s="32"/>
      <c r="H7" s="38"/>
      <c r="I7" s="8"/>
      <c r="J7" s="8"/>
      <c r="K7" s="8"/>
      <c r="L7" s="8"/>
      <c r="M7" s="8"/>
      <c r="N7" s="85"/>
      <c r="O7" s="8"/>
      <c r="P7" s="38"/>
      <c r="S7" s="68"/>
      <c r="V7" s="87"/>
    </row>
    <row r="8" spans="1:22" ht="18" customHeight="1">
      <c r="A8" s="29"/>
      <c r="B8" s="8"/>
      <c r="C8" s="8"/>
      <c r="D8" s="8"/>
      <c r="E8" s="139" t="str">
        <f>HYPERLINK("https://sp.eias.ru/knowledgebase.php?article=126","Как использовать?")</f>
        <v>Как использовать?</v>
      </c>
      <c r="F8" s="45"/>
      <c r="G8" s="32"/>
      <c r="H8" s="63" t="s">
        <v>23</v>
      </c>
      <c r="I8" s="8"/>
      <c r="J8" s="8"/>
      <c r="K8" s="8"/>
      <c r="L8" s="8"/>
      <c r="M8" s="8"/>
      <c r="N8" s="85"/>
      <c r="O8" s="8"/>
      <c r="P8" s="31"/>
      <c r="S8" s="62" t="s">
        <v>24</v>
      </c>
      <c r="V8" s="87"/>
    </row>
    <row r="9" spans="1:22" ht="3" customHeight="1">
      <c r="A9" s="29"/>
      <c r="B9" s="8"/>
      <c r="C9" s="8"/>
      <c r="D9" s="8"/>
      <c r="E9" s="46"/>
      <c r="F9" s="31"/>
      <c r="G9" s="32"/>
      <c r="H9" s="47"/>
      <c r="I9" s="8"/>
      <c r="J9" s="8"/>
      <c r="K9" s="8"/>
      <c r="L9" s="8"/>
      <c r="M9" s="8"/>
      <c r="N9" s="85"/>
      <c r="O9" s="8"/>
      <c r="P9" s="31"/>
      <c r="S9" s="68"/>
      <c r="V9" s="87"/>
    </row>
    <row r="10" spans="1:22" ht="3" customHeight="1">
      <c r="A10" s="29"/>
      <c r="B10" s="8"/>
      <c r="C10" s="8"/>
      <c r="D10" s="8"/>
      <c r="E10" s="46"/>
      <c r="F10" s="31"/>
      <c r="G10" s="32"/>
      <c r="H10" s="64"/>
      <c r="I10" s="8"/>
      <c r="J10" s="8"/>
      <c r="K10" s="8"/>
      <c r="L10" s="8"/>
      <c r="M10" s="8"/>
      <c r="N10" s="85"/>
      <c r="O10" s="8"/>
      <c r="P10" s="61"/>
      <c r="S10" s="166" t="s">
        <v>25</v>
      </c>
      <c r="V10" s="87"/>
    </row>
    <row r="11" spans="1:22" ht="18" customHeight="1">
      <c r="A11" s="29"/>
      <c r="B11" s="8"/>
      <c r="C11" s="8"/>
      <c r="D11" s="31"/>
      <c r="E11" s="157" t="s">
        <v>26</v>
      </c>
      <c r="F11" s="157"/>
      <c r="G11" s="31"/>
      <c r="H11" s="83" t="s">
        <v>27</v>
      </c>
      <c r="I11" s="35"/>
      <c r="J11" s="8"/>
      <c r="K11" s="8"/>
      <c r="L11" s="8"/>
      <c r="M11" s="8"/>
      <c r="N11" s="85"/>
      <c r="O11" s="31"/>
      <c r="P11" s="37" t="s">
        <v>20</v>
      </c>
      <c r="S11" s="167"/>
      <c r="V11" s="90" t="s">
        <v>28</v>
      </c>
    </row>
    <row r="12" spans="1:22" ht="18" customHeight="1">
      <c r="A12" s="29"/>
      <c r="B12" s="8"/>
      <c r="C12" s="8"/>
      <c r="D12" s="31"/>
      <c r="E12" s="157" t="s">
        <v>29</v>
      </c>
      <c r="F12" s="157"/>
      <c r="G12" s="31"/>
      <c r="H12" s="53" t="s">
        <v>26</v>
      </c>
      <c r="I12" s="35"/>
      <c r="J12" s="8"/>
      <c r="K12" s="8"/>
      <c r="L12" s="8"/>
      <c r="M12" s="8"/>
      <c r="N12" s="85"/>
      <c r="O12" s="31"/>
      <c r="P12" s="37" t="s">
        <v>20</v>
      </c>
      <c r="S12" s="167"/>
      <c r="V12" s="88" t="s">
        <v>30</v>
      </c>
    </row>
    <row r="13" spans="1:22" ht="3" customHeight="1">
      <c r="A13" s="29"/>
      <c r="B13" s="8"/>
      <c r="C13" s="8"/>
      <c r="D13" s="8"/>
      <c r="E13" s="46"/>
      <c r="F13" s="31"/>
      <c r="G13" s="32"/>
      <c r="H13" s="33"/>
      <c r="I13" s="8"/>
      <c r="J13" s="8"/>
      <c r="K13" s="8"/>
      <c r="L13" s="8"/>
      <c r="M13" s="8"/>
      <c r="N13" s="85"/>
      <c r="O13" s="8"/>
      <c r="P13" s="38"/>
      <c r="S13" s="168"/>
      <c r="V13" s="87"/>
    </row>
    <row r="14" spans="1:22" ht="18" customHeight="1">
      <c r="A14" s="29"/>
      <c r="B14" s="8"/>
      <c r="C14" s="8"/>
      <c r="D14" s="31"/>
      <c r="E14" s="157" t="s">
        <v>31</v>
      </c>
      <c r="F14" s="157"/>
      <c r="G14" s="31"/>
      <c r="H14" s="101" t="s">
        <v>32</v>
      </c>
      <c r="I14" s="35"/>
      <c r="J14" s="8"/>
      <c r="K14" s="8"/>
      <c r="L14" s="8"/>
      <c r="M14" s="8"/>
      <c r="N14" s="85"/>
      <c r="O14" s="31"/>
      <c r="P14" s="70" t="s">
        <v>20</v>
      </c>
      <c r="S14" s="102"/>
      <c r="V14" s="88" t="s">
        <v>33</v>
      </c>
    </row>
    <row r="15" spans="1:22" ht="3" customHeight="1">
      <c r="A15" s="29"/>
      <c r="B15" s="8"/>
      <c r="C15" s="8"/>
      <c r="D15" s="8"/>
      <c r="E15" s="46"/>
      <c r="F15" s="31"/>
      <c r="G15" s="32"/>
      <c r="H15" s="64"/>
      <c r="I15" s="8"/>
      <c r="J15" s="8"/>
      <c r="K15" s="8"/>
      <c r="L15" s="8"/>
      <c r="M15" s="8"/>
      <c r="N15" s="85"/>
      <c r="O15" s="8"/>
      <c r="P15" s="61"/>
      <c r="S15" s="163" t="s">
        <v>34</v>
      </c>
      <c r="V15" s="87"/>
    </row>
    <row r="16" spans="1:22" ht="11.25" hidden="1" customHeight="1">
      <c r="A16" s="8"/>
      <c r="B16" s="8"/>
      <c r="C16" s="8"/>
      <c r="D16" s="31"/>
      <c r="E16" s="160" t="s">
        <v>35</v>
      </c>
      <c r="F16" s="160"/>
      <c r="G16" s="48"/>
      <c r="H16" s="40"/>
      <c r="I16" s="35"/>
      <c r="J16" s="8"/>
      <c r="K16" s="8"/>
      <c r="L16" s="8"/>
      <c r="M16" s="8"/>
      <c r="N16" s="85"/>
      <c r="O16" s="31"/>
      <c r="P16" s="38"/>
      <c r="S16" s="164"/>
      <c r="V16" s="87"/>
    </row>
    <row r="17" spans="1:22" ht="5.25" hidden="1" customHeight="1">
      <c r="A17" s="29"/>
      <c r="B17" s="8"/>
      <c r="C17" s="8"/>
      <c r="D17" s="8"/>
      <c r="E17" s="44"/>
      <c r="F17" s="45"/>
      <c r="G17" s="32"/>
      <c r="H17" s="33"/>
      <c r="I17" s="8"/>
      <c r="J17" s="8"/>
      <c r="K17" s="8"/>
      <c r="L17" s="8"/>
      <c r="M17" s="8"/>
      <c r="N17" s="85"/>
      <c r="O17" s="8"/>
      <c r="P17" s="38"/>
      <c r="S17" s="164"/>
      <c r="V17" s="87"/>
    </row>
    <row r="18" spans="1:22" ht="39" customHeight="1">
      <c r="A18" s="39"/>
      <c r="B18" s="8"/>
      <c r="C18" s="8"/>
      <c r="D18" s="31"/>
      <c r="E18" s="157" t="s">
        <v>36</v>
      </c>
      <c r="F18" s="157"/>
      <c r="G18" s="47"/>
      <c r="H18" s="36" t="s">
        <v>37</v>
      </c>
      <c r="I18" s="35"/>
      <c r="J18" s="8"/>
      <c r="K18" s="8"/>
      <c r="L18" s="8"/>
      <c r="M18" s="8"/>
      <c r="N18" s="85"/>
      <c r="O18" s="31"/>
      <c r="P18" s="37" t="s">
        <v>20</v>
      </c>
      <c r="S18" s="164"/>
      <c r="V18" s="90" t="s">
        <v>38</v>
      </c>
    </row>
    <row r="19" spans="1:22" ht="3" customHeight="1">
      <c r="A19" s="39"/>
      <c r="B19" s="39"/>
      <c r="C19" s="8"/>
      <c r="D19" s="42"/>
      <c r="E19" s="41"/>
      <c r="F19" s="41"/>
      <c r="G19" s="41"/>
      <c r="H19" s="43"/>
      <c r="I19" s="8"/>
      <c r="J19" s="8"/>
      <c r="K19" s="8"/>
      <c r="L19" s="8"/>
      <c r="M19" s="8"/>
      <c r="N19" s="85"/>
      <c r="O19" s="8"/>
      <c r="P19" s="38"/>
      <c r="S19" s="164"/>
      <c r="V19" s="87"/>
    </row>
    <row r="20" spans="1:22" ht="18" customHeight="1">
      <c r="A20" s="8"/>
      <c r="B20" s="8"/>
      <c r="C20" s="8"/>
      <c r="D20" s="31"/>
      <c r="E20" s="157" t="s">
        <v>39</v>
      </c>
      <c r="F20" s="157"/>
      <c r="G20" s="31"/>
      <c r="H20" s="49" t="s">
        <v>40</v>
      </c>
      <c r="I20" s="35"/>
      <c r="J20" s="8"/>
      <c r="K20" s="8"/>
      <c r="L20" s="8"/>
      <c r="M20" s="8"/>
      <c r="N20" s="85"/>
      <c r="O20" s="31"/>
      <c r="P20" s="37" t="s">
        <v>20</v>
      </c>
      <c r="S20" s="164"/>
      <c r="V20" s="90" t="s">
        <v>41</v>
      </c>
    </row>
    <row r="21" spans="1:22" ht="18" customHeight="1">
      <c r="A21" s="8"/>
      <c r="B21" s="8"/>
      <c r="C21" s="8"/>
      <c r="D21" s="31"/>
      <c r="E21" s="157" t="s">
        <v>42</v>
      </c>
      <c r="F21" s="157"/>
      <c r="G21" s="31"/>
      <c r="H21" s="49" t="s">
        <v>43</v>
      </c>
      <c r="I21" s="35"/>
      <c r="J21" s="8"/>
      <c r="K21" s="8"/>
      <c r="L21" s="8"/>
      <c r="M21" s="8"/>
      <c r="N21" s="85"/>
      <c r="O21" s="31"/>
      <c r="P21" s="37" t="s">
        <v>20</v>
      </c>
      <c r="S21" s="164"/>
      <c r="V21" s="90" t="s">
        <v>44</v>
      </c>
    </row>
    <row r="22" spans="1:22" ht="18" customHeight="1">
      <c r="A22" s="8"/>
      <c r="B22" s="8"/>
      <c r="C22" s="8"/>
      <c r="D22" s="31"/>
      <c r="E22" s="157" t="s">
        <v>45</v>
      </c>
      <c r="F22" s="157"/>
      <c r="G22" s="31"/>
      <c r="H22" s="49" t="s">
        <v>46</v>
      </c>
      <c r="I22" s="35"/>
      <c r="J22" s="8"/>
      <c r="K22" s="8"/>
      <c r="L22" s="8"/>
      <c r="M22" s="8"/>
      <c r="N22" s="85"/>
      <c r="O22" s="31"/>
      <c r="P22" s="37" t="s">
        <v>20</v>
      </c>
      <c r="S22" s="164"/>
      <c r="V22" s="90" t="s">
        <v>47</v>
      </c>
    </row>
    <row r="23" spans="1:22" ht="24" customHeight="1">
      <c r="A23" s="8"/>
      <c r="B23" s="8"/>
      <c r="C23" s="8"/>
      <c r="D23" s="31"/>
      <c r="E23" s="157" t="s">
        <v>48</v>
      </c>
      <c r="F23" s="157"/>
      <c r="G23" s="31"/>
      <c r="H23" s="50" t="s">
        <v>49</v>
      </c>
      <c r="I23" s="35"/>
      <c r="J23" s="8"/>
      <c r="K23" s="8"/>
      <c r="L23" s="8"/>
      <c r="M23" s="8"/>
      <c r="N23" s="85"/>
      <c r="O23" s="31"/>
      <c r="P23" s="37" t="s">
        <v>20</v>
      </c>
      <c r="S23" s="164"/>
      <c r="V23" s="89" t="s">
        <v>50</v>
      </c>
    </row>
    <row r="24" spans="1:22" ht="3" customHeight="1">
      <c r="A24" s="29"/>
      <c r="B24" s="8"/>
      <c r="C24" s="8"/>
      <c r="D24" s="8"/>
      <c r="E24" s="44"/>
      <c r="F24" s="45"/>
      <c r="G24" s="32"/>
      <c r="H24" s="38"/>
      <c r="I24" s="8"/>
      <c r="J24" s="8"/>
      <c r="K24" s="8"/>
      <c r="L24" s="8"/>
      <c r="M24" s="8"/>
      <c r="N24" s="85"/>
      <c r="O24" s="8"/>
      <c r="P24" s="38"/>
      <c r="S24" s="164"/>
      <c r="V24" s="87"/>
    </row>
    <row r="25" spans="1:22" ht="24" customHeight="1">
      <c r="A25" s="8"/>
      <c r="B25" s="8"/>
      <c r="C25" s="8"/>
      <c r="D25" s="31"/>
      <c r="E25" s="157" t="s">
        <v>51</v>
      </c>
      <c r="F25" s="157"/>
      <c r="G25" s="31"/>
      <c r="H25" s="52" t="s">
        <v>52</v>
      </c>
      <c r="I25" s="35"/>
      <c r="J25" s="8"/>
      <c r="K25" s="8"/>
      <c r="L25" s="8"/>
      <c r="M25" s="8"/>
      <c r="N25" s="85"/>
      <c r="O25" s="31"/>
      <c r="P25" s="70" t="s">
        <v>20</v>
      </c>
      <c r="S25" s="164"/>
      <c r="V25" s="90" t="s">
        <v>53</v>
      </c>
    </row>
    <row r="26" spans="1:22" ht="3" customHeight="1">
      <c r="A26" s="29"/>
      <c r="B26" s="8"/>
      <c r="C26" s="8"/>
      <c r="D26" s="8"/>
      <c r="E26" s="44"/>
      <c r="F26" s="45"/>
      <c r="G26" s="32"/>
      <c r="H26" s="38"/>
      <c r="I26" s="8"/>
      <c r="J26" s="8"/>
      <c r="K26" s="8"/>
      <c r="L26" s="8"/>
      <c r="M26" s="8"/>
      <c r="N26" s="85"/>
      <c r="O26" s="8"/>
      <c r="P26" s="31"/>
      <c r="S26" s="164"/>
      <c r="V26" s="87"/>
    </row>
    <row r="27" spans="1:22" ht="18" customHeight="1">
      <c r="A27" s="8"/>
      <c r="B27" s="8"/>
      <c r="C27" s="8"/>
      <c r="D27" s="31"/>
      <c r="E27" s="157" t="s">
        <v>54</v>
      </c>
      <c r="F27" s="157"/>
      <c r="G27" s="31"/>
      <c r="H27" s="50" t="s">
        <v>55</v>
      </c>
      <c r="I27" s="35"/>
      <c r="J27" s="8"/>
      <c r="K27" s="8"/>
      <c r="L27" s="8"/>
      <c r="M27" s="8"/>
      <c r="N27" s="85"/>
      <c r="O27" s="31"/>
      <c r="P27" s="70" t="s">
        <v>20</v>
      </c>
      <c r="S27" s="164"/>
      <c r="V27" s="88" t="s">
        <v>56</v>
      </c>
    </row>
    <row r="28" spans="1:22" ht="0" hidden="1" customHeight="1">
      <c r="A28" s="29"/>
      <c r="B28" s="8"/>
      <c r="C28" s="8"/>
      <c r="D28" s="8"/>
      <c r="E28" s="44"/>
      <c r="F28" s="45"/>
      <c r="G28" s="32"/>
      <c r="H28" s="38"/>
      <c r="I28" s="8"/>
      <c r="J28" s="8"/>
      <c r="K28" s="8"/>
      <c r="L28" s="8"/>
      <c r="M28" s="8"/>
      <c r="N28" s="85"/>
      <c r="O28" s="8"/>
      <c r="P28" s="31"/>
      <c r="S28" s="164"/>
      <c r="V28" s="87"/>
    </row>
    <row r="29" spans="1:22" ht="0" hidden="1" customHeight="1">
      <c r="A29" s="8"/>
      <c r="B29" s="8"/>
      <c r="C29" s="8"/>
      <c r="D29" s="31"/>
      <c r="E29" s="157" t="s">
        <v>57</v>
      </c>
      <c r="F29" s="157"/>
      <c r="G29" s="31"/>
      <c r="H29" s="52"/>
      <c r="I29" s="35"/>
      <c r="J29" s="8"/>
      <c r="K29" s="8"/>
      <c r="L29" s="8"/>
      <c r="M29" s="8"/>
      <c r="N29" s="85"/>
      <c r="O29" s="31"/>
      <c r="P29" s="70" t="str">
        <f>IF(H27="По обособленному подразделению","MANDATORY","OPTIONAL")</f>
        <v>OPTIONAL</v>
      </c>
      <c r="S29" s="164"/>
      <c r="V29" s="88" t="s">
        <v>58</v>
      </c>
    </row>
    <row r="30" spans="1:22" ht="3.75" customHeight="1">
      <c r="A30" s="8"/>
      <c r="B30" s="8"/>
      <c r="C30" s="8"/>
      <c r="D30" s="31"/>
      <c r="E30" s="44"/>
      <c r="F30" s="45"/>
      <c r="G30" s="32"/>
      <c r="H30" s="38"/>
      <c r="I30" s="31"/>
      <c r="J30" s="8"/>
      <c r="K30" s="8"/>
      <c r="L30" s="8"/>
      <c r="M30" s="8"/>
      <c r="N30" s="85"/>
      <c r="O30" s="31"/>
      <c r="P30" s="31"/>
      <c r="S30" s="165"/>
      <c r="V30" s="87"/>
    </row>
    <row r="31" spans="1:22" ht="17.25" customHeight="1">
      <c r="A31" s="39"/>
      <c r="B31" s="39"/>
      <c r="C31" s="8"/>
      <c r="D31" s="42"/>
      <c r="E31" s="157" t="s">
        <v>59</v>
      </c>
      <c r="F31" s="157"/>
      <c r="G31" s="41"/>
      <c r="H31" s="66" t="s">
        <v>60</v>
      </c>
      <c r="I31" s="8"/>
      <c r="J31" s="8"/>
      <c r="K31" s="8"/>
      <c r="L31" s="8"/>
      <c r="M31" s="8"/>
      <c r="N31" s="85"/>
      <c r="O31" s="8"/>
      <c r="P31" s="70" t="s">
        <v>20</v>
      </c>
      <c r="S31" s="68"/>
      <c r="V31" s="88" t="s">
        <v>61</v>
      </c>
    </row>
    <row r="32" spans="1:22" ht="3" customHeight="1">
      <c r="A32" s="39"/>
      <c r="B32" s="39"/>
      <c r="C32" s="8"/>
      <c r="D32" s="42"/>
      <c r="E32" s="41"/>
      <c r="F32" s="41"/>
      <c r="G32" s="41"/>
      <c r="H32" s="42"/>
      <c r="I32" s="8"/>
      <c r="J32" s="8"/>
      <c r="K32" s="8"/>
      <c r="L32" s="8"/>
      <c r="M32" s="8"/>
      <c r="N32" s="85"/>
      <c r="O32" s="8"/>
      <c r="P32" s="8"/>
      <c r="S32" s="68"/>
      <c r="V32" s="87"/>
    </row>
    <row r="33" spans="1:22" ht="24" customHeight="1">
      <c r="A33" s="39"/>
      <c r="B33" s="39"/>
      <c r="C33" s="8"/>
      <c r="D33" s="42"/>
      <c r="E33" s="157" t="s">
        <v>62</v>
      </c>
      <c r="F33" s="157"/>
      <c r="G33" s="31"/>
      <c r="H33" s="67" t="s">
        <v>63</v>
      </c>
      <c r="I33" s="8"/>
      <c r="J33" s="8"/>
      <c r="K33" s="8"/>
      <c r="L33" s="8"/>
      <c r="M33" s="8"/>
      <c r="N33" s="85"/>
      <c r="O33" s="8"/>
      <c r="P33" s="70" t="s">
        <v>20</v>
      </c>
      <c r="S33" s="65" t="s">
        <v>64</v>
      </c>
      <c r="V33" s="88" t="s">
        <v>65</v>
      </c>
    </row>
    <row r="34" spans="1:22" ht="3" customHeight="1">
      <c r="A34" s="39"/>
      <c r="B34" s="39"/>
      <c r="C34" s="8"/>
      <c r="D34" s="42"/>
      <c r="E34" s="41"/>
      <c r="F34" s="41"/>
      <c r="G34" s="41"/>
      <c r="H34" s="42"/>
      <c r="I34" s="8"/>
      <c r="J34" s="8"/>
      <c r="K34" s="8"/>
      <c r="L34" s="8"/>
      <c r="M34" s="8"/>
      <c r="N34" s="85"/>
      <c r="O34" s="8"/>
      <c r="P34" s="8"/>
      <c r="S34" s="68"/>
      <c r="V34" s="87"/>
    </row>
    <row r="35" spans="1:22" ht="24" customHeight="1">
      <c r="A35" s="39"/>
      <c r="B35" s="39"/>
      <c r="C35" s="8"/>
      <c r="D35" s="42"/>
      <c r="E35" s="157" t="s">
        <v>66</v>
      </c>
      <c r="F35" s="157"/>
      <c r="G35" s="31"/>
      <c r="H35" s="66" t="s">
        <v>67</v>
      </c>
      <c r="I35" s="8"/>
      <c r="J35" s="8"/>
      <c r="K35" s="8"/>
      <c r="L35" s="8"/>
      <c r="M35" s="8"/>
      <c r="N35" s="85"/>
      <c r="O35" s="8"/>
      <c r="P35" s="70" t="s">
        <v>20</v>
      </c>
      <c r="S35" s="65"/>
      <c r="V35" s="88" t="s">
        <v>68</v>
      </c>
    </row>
    <row r="36" spans="1:22" ht="3" customHeight="1">
      <c r="A36" s="39"/>
      <c r="B36" s="39"/>
      <c r="C36" s="8"/>
      <c r="D36" s="42"/>
      <c r="E36" s="41"/>
      <c r="F36" s="41"/>
      <c r="G36" s="41"/>
      <c r="H36" s="42"/>
      <c r="I36" s="8"/>
      <c r="J36" s="8"/>
      <c r="K36" s="8"/>
      <c r="L36" s="8"/>
      <c r="M36" s="8"/>
      <c r="N36" s="85"/>
      <c r="O36" s="8"/>
      <c r="P36" s="8"/>
      <c r="S36" s="68"/>
      <c r="V36" s="87"/>
    </row>
    <row r="37" spans="1:22" ht="24.75" customHeight="1">
      <c r="A37" s="39"/>
      <c r="B37" s="39"/>
      <c r="C37" s="8"/>
      <c r="D37" s="42"/>
      <c r="E37" s="157" t="s">
        <v>69</v>
      </c>
      <c r="F37" s="157"/>
      <c r="G37" s="31"/>
      <c r="H37" s="52" t="s">
        <v>70</v>
      </c>
      <c r="I37" s="8"/>
      <c r="J37" s="8"/>
      <c r="K37" s="8"/>
      <c r="L37" s="8"/>
      <c r="M37" s="8"/>
      <c r="N37" s="85"/>
      <c r="O37" s="8"/>
      <c r="P37" s="70" t="s">
        <v>20</v>
      </c>
      <c r="S37" s="68"/>
      <c r="V37" s="88" t="s">
        <v>71</v>
      </c>
    </row>
    <row r="38" spans="1:22" ht="3" customHeight="1">
      <c r="A38" s="39"/>
      <c r="B38" s="39"/>
      <c r="C38" s="8"/>
      <c r="D38" s="42"/>
      <c r="E38" s="41"/>
      <c r="F38" s="41"/>
      <c r="G38" s="41"/>
      <c r="H38" s="42"/>
      <c r="I38" s="8"/>
      <c r="J38" s="8"/>
      <c r="K38" s="8"/>
      <c r="L38" s="8"/>
      <c r="M38" s="8"/>
      <c r="N38" s="85"/>
      <c r="O38" s="8"/>
      <c r="P38" s="8"/>
      <c r="S38" s="68"/>
      <c r="V38" s="87"/>
    </row>
    <row r="39" spans="1:22" ht="24.75" customHeight="1">
      <c r="A39" s="39"/>
      <c r="B39" s="39"/>
      <c r="C39" s="8"/>
      <c r="D39" s="42"/>
      <c r="E39" s="157" t="s">
        <v>72</v>
      </c>
      <c r="F39" s="157"/>
      <c r="G39" s="31"/>
      <c r="H39" s="52" t="s">
        <v>70</v>
      </c>
      <c r="I39" s="8"/>
      <c r="J39" s="8"/>
      <c r="K39" s="8"/>
      <c r="L39" s="8"/>
      <c r="M39" s="8"/>
      <c r="N39" s="85"/>
      <c r="O39" s="8"/>
      <c r="P39" s="70" t="s">
        <v>20</v>
      </c>
      <c r="S39" s="68"/>
      <c r="V39" s="88" t="s">
        <v>73</v>
      </c>
    </row>
    <row r="40" spans="1:22" ht="3" customHeight="1">
      <c r="A40" s="39"/>
      <c r="B40" s="39"/>
      <c r="C40" s="8"/>
      <c r="D40" s="42"/>
      <c r="E40" s="41"/>
      <c r="F40" s="41"/>
      <c r="G40" s="41"/>
      <c r="H40" s="42"/>
      <c r="I40" s="8"/>
      <c r="J40" s="8"/>
      <c r="K40" s="8"/>
      <c r="L40" s="8"/>
      <c r="M40" s="8"/>
      <c r="N40" s="85"/>
      <c r="O40" s="8"/>
      <c r="P40" s="8"/>
      <c r="S40" s="68"/>
      <c r="V40" s="87"/>
    </row>
    <row r="41" spans="1:22" ht="24.75" customHeight="1">
      <c r="A41" s="39"/>
      <c r="B41" s="39"/>
      <c r="C41" s="8"/>
      <c r="D41" s="42"/>
      <c r="E41" s="157" t="s">
        <v>74</v>
      </c>
      <c r="F41" s="157"/>
      <c r="G41" s="31"/>
      <c r="H41" s="93" t="s">
        <v>75</v>
      </c>
      <c r="I41" s="8"/>
      <c r="J41" s="8"/>
      <c r="K41" s="8"/>
      <c r="L41" s="8"/>
      <c r="M41" s="8"/>
      <c r="N41" s="85"/>
      <c r="O41" s="8"/>
      <c r="P41" s="70" t="s">
        <v>20</v>
      </c>
      <c r="S41" s="65" t="s">
        <v>76</v>
      </c>
      <c r="V41" s="90" t="s">
        <v>77</v>
      </c>
    </row>
    <row r="42" spans="1:22" ht="3" customHeight="1">
      <c r="A42" s="39"/>
      <c r="B42" s="39"/>
      <c r="C42" s="8"/>
      <c r="D42" s="42"/>
      <c r="E42" s="41"/>
      <c r="F42" s="41"/>
      <c r="G42" s="41"/>
      <c r="H42" s="42"/>
      <c r="I42" s="8"/>
      <c r="J42" s="8"/>
      <c r="K42" s="8"/>
      <c r="L42" s="8"/>
      <c r="M42" s="8"/>
      <c r="N42" s="85"/>
      <c r="O42" s="8"/>
      <c r="P42" s="8"/>
      <c r="S42" s="68"/>
      <c r="V42" s="87"/>
    </row>
    <row r="43" spans="1:22" ht="18.75" customHeight="1">
      <c r="A43" s="39"/>
      <c r="B43" s="39"/>
      <c r="C43" s="8"/>
      <c r="D43" s="42"/>
      <c r="E43" s="157" t="s">
        <v>78</v>
      </c>
      <c r="F43" s="157"/>
      <c r="G43" s="31"/>
      <c r="H43" s="52" t="str">
        <f>IF(LEN(H41)=0,"",VLOOKUP(H41,OKTMO_VS_TYPE_LIST,2,FALSE))</f>
        <v>городской округ</v>
      </c>
      <c r="I43" s="8"/>
      <c r="J43" s="8"/>
      <c r="K43" s="8"/>
      <c r="L43" s="8"/>
      <c r="M43" s="8"/>
      <c r="N43" s="85"/>
      <c r="O43" s="8"/>
      <c r="P43" s="70" t="s">
        <v>20</v>
      </c>
      <c r="S43" s="68"/>
      <c r="V43" s="90" t="s">
        <v>79</v>
      </c>
    </row>
    <row r="44" spans="1:22" ht="3" customHeight="1">
      <c r="A44" s="39"/>
      <c r="B44" s="39"/>
      <c r="C44" s="8"/>
      <c r="D44" s="42"/>
      <c r="E44" s="41"/>
      <c r="F44" s="41"/>
      <c r="G44" s="41"/>
      <c r="H44" s="42"/>
      <c r="I44" s="8"/>
      <c r="J44" s="8"/>
      <c r="K44" s="8"/>
      <c r="L44" s="8"/>
      <c r="M44" s="8"/>
      <c r="N44" s="85"/>
      <c r="O44" s="8"/>
      <c r="P44" s="8"/>
      <c r="S44" s="68"/>
      <c r="V44" s="87"/>
    </row>
    <row r="45" spans="1:22" ht="63" customHeight="1">
      <c r="A45" s="39"/>
      <c r="B45" s="39"/>
      <c r="C45" s="8"/>
      <c r="D45" s="42"/>
      <c r="E45" s="157" t="s">
        <v>80</v>
      </c>
      <c r="F45" s="157"/>
      <c r="G45" s="31"/>
      <c r="H45" s="66" t="s">
        <v>81</v>
      </c>
      <c r="I45" s="8"/>
      <c r="J45" s="8"/>
      <c r="K45" s="8"/>
      <c r="L45" s="8"/>
      <c r="M45" s="8"/>
      <c r="N45" s="85"/>
      <c r="O45" s="8"/>
      <c r="P45" s="70" t="s">
        <v>20</v>
      </c>
      <c r="S45" s="65" t="s">
        <v>82</v>
      </c>
      <c r="V45" s="88" t="s">
        <v>83</v>
      </c>
    </row>
    <row r="46" spans="1:22" ht="3" customHeight="1">
      <c r="A46" s="39"/>
      <c r="B46" s="39"/>
      <c r="C46" s="8"/>
      <c r="D46" s="42"/>
      <c r="E46" s="41"/>
      <c r="F46" s="41"/>
      <c r="G46" s="41"/>
      <c r="H46" s="42"/>
      <c r="I46" s="8"/>
      <c r="J46" s="8"/>
      <c r="K46" s="8"/>
      <c r="L46" s="8"/>
      <c r="M46" s="8"/>
      <c r="N46" s="85"/>
      <c r="O46" s="8"/>
      <c r="P46" s="8"/>
      <c r="S46" s="68"/>
      <c r="V46" s="87"/>
    </row>
    <row r="47" spans="1:22" ht="24" customHeight="1">
      <c r="A47" s="39"/>
      <c r="B47" s="39"/>
      <c r="C47" s="8"/>
      <c r="D47" s="42"/>
      <c r="E47" s="157" t="s">
        <v>84</v>
      </c>
      <c r="F47" s="157"/>
      <c r="G47" s="31"/>
      <c r="H47" s="93" t="s">
        <v>67</v>
      </c>
      <c r="I47" s="8"/>
      <c r="J47" s="8"/>
      <c r="K47" s="8"/>
      <c r="L47" s="8"/>
      <c r="M47" s="8"/>
      <c r="N47" s="85"/>
      <c r="O47" s="8"/>
      <c r="P47" s="70" t="s">
        <v>20</v>
      </c>
      <c r="S47" s="65"/>
      <c r="V47" s="88" t="s">
        <v>85</v>
      </c>
    </row>
    <row r="48" spans="1:22" ht="3" customHeight="1">
      <c r="A48" s="39"/>
      <c r="B48" s="39"/>
      <c r="C48" s="8"/>
      <c r="D48" s="42"/>
      <c r="E48" s="41"/>
      <c r="F48" s="41"/>
      <c r="G48" s="41"/>
      <c r="H48" s="42"/>
      <c r="I48" s="8"/>
      <c r="J48" s="8"/>
      <c r="K48" s="8"/>
      <c r="L48" s="8"/>
      <c r="M48" s="8"/>
      <c r="N48" s="85"/>
      <c r="O48" s="8"/>
      <c r="P48" s="8"/>
      <c r="S48" s="68"/>
      <c r="V48" s="87"/>
    </row>
    <row r="49" spans="1:22" ht="3" hidden="1" customHeight="1">
      <c r="A49" s="39"/>
      <c r="B49" s="39"/>
      <c r="C49" s="8"/>
      <c r="D49" s="42"/>
      <c r="E49" s="41"/>
      <c r="F49" s="41"/>
      <c r="G49" s="41"/>
      <c r="H49" s="42"/>
      <c r="I49" s="8"/>
      <c r="J49" s="8"/>
      <c r="K49" s="8"/>
      <c r="L49" s="8"/>
      <c r="M49" s="8"/>
      <c r="N49" s="85"/>
      <c r="O49" s="8"/>
      <c r="P49" s="8"/>
      <c r="S49" s="68"/>
      <c r="V49" s="87"/>
    </row>
    <row r="50" spans="1:22" ht="15" hidden="1" customHeight="1">
      <c r="A50" s="8"/>
      <c r="B50" s="8"/>
      <c r="C50" s="8"/>
      <c r="D50" s="31"/>
      <c r="E50" s="160" t="s">
        <v>86</v>
      </c>
      <c r="F50" s="160"/>
      <c r="G50" s="48"/>
      <c r="H50" s="104" t="s">
        <v>87</v>
      </c>
      <c r="I50" s="35"/>
      <c r="J50" s="8"/>
      <c r="K50" s="8"/>
      <c r="L50" s="8"/>
      <c r="M50" s="8"/>
      <c r="N50" s="85"/>
      <c r="O50" s="31"/>
      <c r="P50" s="31"/>
      <c r="S50" s="68"/>
      <c r="V50" s="87"/>
    </row>
    <row r="51" spans="1:22" ht="3" hidden="1" customHeight="1">
      <c r="A51" s="39"/>
      <c r="B51" s="39"/>
      <c r="C51" s="8"/>
      <c r="D51" s="42"/>
      <c r="E51" s="41"/>
      <c r="F51" s="41"/>
      <c r="G51" s="41"/>
      <c r="H51" s="42"/>
      <c r="I51" s="8"/>
      <c r="J51" s="8"/>
      <c r="K51" s="8"/>
      <c r="L51" s="8"/>
      <c r="M51" s="8"/>
      <c r="N51" s="85"/>
      <c r="O51" s="8"/>
      <c r="P51" s="8"/>
      <c r="S51" s="68"/>
      <c r="V51" s="87"/>
    </row>
    <row r="52" spans="1:22" ht="18" customHeight="1">
      <c r="A52" s="39"/>
      <c r="B52" s="39"/>
      <c r="C52" s="8"/>
      <c r="D52" s="42"/>
      <c r="E52" s="161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61"/>
      <c r="G52" s="161"/>
      <c r="H52" s="161"/>
      <c r="I52" s="8"/>
      <c r="J52" s="8"/>
      <c r="K52" s="8"/>
      <c r="L52" s="8"/>
      <c r="M52" s="8"/>
      <c r="N52" s="85"/>
      <c r="O52" s="8"/>
      <c r="P52" s="8"/>
      <c r="S52" s="68"/>
      <c r="V52" s="87"/>
    </row>
    <row r="53" spans="1:22" ht="3" customHeight="1">
      <c r="A53" s="39"/>
      <c r="B53" s="39"/>
      <c r="C53" s="8"/>
      <c r="D53" s="42"/>
      <c r="E53" s="41"/>
      <c r="F53" s="41"/>
      <c r="G53" s="41"/>
      <c r="H53" s="42"/>
      <c r="I53" s="8"/>
      <c r="J53" s="8"/>
      <c r="K53" s="8"/>
      <c r="L53" s="8"/>
      <c r="M53" s="8"/>
      <c r="N53" s="85"/>
      <c r="O53" s="8"/>
      <c r="P53" s="8"/>
      <c r="S53" s="68"/>
      <c r="V53" s="87"/>
    </row>
    <row r="54" spans="1:22" ht="36" customHeight="1">
      <c r="A54" s="39"/>
      <c r="B54" s="39"/>
      <c r="C54" s="8"/>
      <c r="D54" s="42"/>
      <c r="E54" s="161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161"/>
      <c r="G54" s="161"/>
      <c r="H54" s="161"/>
      <c r="I54" s="8"/>
      <c r="J54" s="8"/>
      <c r="K54" s="8"/>
      <c r="L54" s="8"/>
      <c r="M54" s="8"/>
      <c r="N54" s="85"/>
      <c r="O54" s="8"/>
      <c r="P54" s="8"/>
      <c r="S54" s="68"/>
      <c r="V54" s="87"/>
    </row>
    <row r="55" spans="1:22" ht="11.25" hidden="1" customHeight="1">
      <c r="A55" s="39"/>
      <c r="B55" s="39"/>
      <c r="C55" s="8"/>
      <c r="D55" s="42"/>
      <c r="E55" s="41"/>
      <c r="F55" s="41"/>
      <c r="G55" s="41"/>
      <c r="H55" s="42"/>
      <c r="I55" s="8"/>
      <c r="J55" s="8"/>
      <c r="K55" s="8"/>
      <c r="L55" s="8"/>
      <c r="M55" s="8"/>
      <c r="N55" s="85"/>
      <c r="O55" s="8"/>
      <c r="P55" s="8"/>
      <c r="S55" s="68"/>
      <c r="V55" s="87"/>
    </row>
    <row r="56" spans="1:22" ht="11.25" hidden="1" customHeight="1">
      <c r="A56" s="39"/>
      <c r="B56" s="39"/>
      <c r="C56" s="8"/>
      <c r="D56" s="42"/>
      <c r="E56" s="41"/>
      <c r="F56" s="41"/>
      <c r="G56" s="41"/>
      <c r="H56" s="42"/>
      <c r="I56" s="8"/>
      <c r="J56" s="8"/>
      <c r="K56" s="8"/>
      <c r="L56" s="8"/>
      <c r="M56" s="8"/>
      <c r="N56" s="85"/>
      <c r="O56" s="8"/>
      <c r="P56" s="8"/>
      <c r="S56" s="68"/>
      <c r="V56" s="87"/>
    </row>
    <row r="57" spans="1:22" ht="11.25" hidden="1" customHeight="1">
      <c r="A57" s="39"/>
      <c r="B57" s="39"/>
      <c r="C57" s="8"/>
      <c r="D57" s="42"/>
      <c r="E57" s="41"/>
      <c r="F57" s="41"/>
      <c r="G57" s="41"/>
      <c r="H57" s="42"/>
      <c r="I57" s="8"/>
      <c r="J57" s="8"/>
      <c r="K57" s="8"/>
      <c r="L57" s="8"/>
      <c r="M57" s="8"/>
      <c r="N57" s="85"/>
      <c r="O57" s="8"/>
      <c r="P57" s="8"/>
      <c r="S57" s="68"/>
      <c r="V57" s="87"/>
    </row>
    <row r="58" spans="1:22" ht="5.25" customHeight="1">
      <c r="A58" s="39"/>
      <c r="B58" s="39"/>
      <c r="C58" s="8"/>
      <c r="D58" s="42"/>
      <c r="E58" s="71"/>
      <c r="F58" s="71"/>
      <c r="G58" s="71"/>
      <c r="H58" s="71"/>
      <c r="I58" s="8"/>
      <c r="J58" s="8"/>
      <c r="K58" s="8"/>
      <c r="L58" s="8"/>
      <c r="M58" s="8"/>
      <c r="N58" s="85"/>
      <c r="O58" s="8"/>
      <c r="P58" s="8"/>
      <c r="S58" s="68"/>
      <c r="V58" s="87"/>
    </row>
    <row r="59" spans="1:22" ht="6" customHeight="1">
      <c r="A59" s="8"/>
      <c r="B59" s="8"/>
      <c r="C59" s="8"/>
      <c r="D59" s="8"/>
      <c r="E59" s="72"/>
      <c r="F59" s="72"/>
      <c r="G59" s="72"/>
      <c r="H59" s="72"/>
      <c r="I59" s="8"/>
      <c r="J59" s="8"/>
      <c r="K59" s="8"/>
      <c r="L59" s="8"/>
      <c r="M59" s="8"/>
      <c r="N59" s="85"/>
      <c r="O59" s="8"/>
      <c r="P59" s="8"/>
      <c r="S59" s="68"/>
      <c r="V59" s="87"/>
    </row>
    <row r="60" spans="1:22" ht="15" customHeight="1">
      <c r="A60" s="8"/>
      <c r="B60" s="8"/>
      <c r="C60" s="8"/>
      <c r="D60" s="8"/>
      <c r="E60" s="159" t="s">
        <v>88</v>
      </c>
      <c r="F60" s="159"/>
      <c r="G60" s="51"/>
      <c r="H60" s="51"/>
      <c r="I60" s="8"/>
      <c r="J60" s="8"/>
      <c r="K60" s="8"/>
      <c r="L60" s="8"/>
      <c r="M60" s="8"/>
      <c r="N60" s="85"/>
      <c r="O60" s="8"/>
      <c r="P60" s="8"/>
      <c r="S60" s="68"/>
      <c r="V60" s="87"/>
    </row>
    <row r="61" spans="1:22" ht="6" customHeight="1">
      <c r="A61" s="8"/>
      <c r="B61" s="8"/>
      <c r="C61" s="8"/>
      <c r="D61" s="8"/>
      <c r="E61" s="44"/>
      <c r="F61" s="45"/>
      <c r="G61" s="8"/>
      <c r="H61" s="31"/>
      <c r="I61" s="8"/>
      <c r="J61" s="8"/>
      <c r="K61" s="8"/>
      <c r="L61" s="8"/>
      <c r="M61" s="8"/>
      <c r="N61" s="85"/>
      <c r="O61" s="8"/>
      <c r="P61" s="31"/>
      <c r="S61" s="68"/>
      <c r="V61" s="87"/>
    </row>
    <row r="62" spans="1:22" ht="24" customHeight="1">
      <c r="A62" s="8"/>
      <c r="B62" s="8"/>
      <c r="C62" s="8"/>
      <c r="D62" s="31"/>
      <c r="E62" s="157" t="s">
        <v>89</v>
      </c>
      <c r="F62" s="86" t="s">
        <v>90</v>
      </c>
      <c r="G62" s="31"/>
      <c r="H62" s="66" t="s">
        <v>91</v>
      </c>
      <c r="I62" s="35"/>
      <c r="J62" s="8"/>
      <c r="K62" s="8"/>
      <c r="L62" s="8"/>
      <c r="M62" s="8"/>
      <c r="N62" s="85"/>
      <c r="O62" s="31"/>
      <c r="P62" s="70" t="s">
        <v>20</v>
      </c>
      <c r="S62" s="68"/>
      <c r="V62" s="88" t="s">
        <v>92</v>
      </c>
    </row>
    <row r="63" spans="1:22" ht="24" customHeight="1">
      <c r="A63" s="8"/>
      <c r="B63" s="8"/>
      <c r="C63" s="8"/>
      <c r="D63" s="31"/>
      <c r="E63" s="157"/>
      <c r="F63" s="86" t="s">
        <v>93</v>
      </c>
      <c r="G63" s="31"/>
      <c r="H63" s="66" t="s">
        <v>91</v>
      </c>
      <c r="I63" s="35"/>
      <c r="J63" s="8"/>
      <c r="K63" s="8"/>
      <c r="L63" s="8"/>
      <c r="M63" s="8"/>
      <c r="N63" s="85"/>
      <c r="O63" s="31"/>
      <c r="P63" s="70" t="s">
        <v>20</v>
      </c>
      <c r="S63" s="68"/>
      <c r="V63" s="88" t="s">
        <v>94</v>
      </c>
    </row>
    <row r="64" spans="1:22" ht="15" customHeight="1">
      <c r="A64" s="8"/>
      <c r="B64" s="8"/>
      <c r="C64" s="8"/>
      <c r="D64" s="31"/>
      <c r="E64" s="157" t="s">
        <v>95</v>
      </c>
      <c r="F64" s="86" t="s">
        <v>96</v>
      </c>
      <c r="G64" s="31"/>
      <c r="H64" s="66" t="s">
        <v>97</v>
      </c>
      <c r="I64" s="35"/>
      <c r="J64" s="8"/>
      <c r="K64" s="8"/>
      <c r="L64" s="8"/>
      <c r="M64" s="8"/>
      <c r="N64" s="85"/>
      <c r="O64" s="31"/>
      <c r="P64" s="70" t="s">
        <v>20</v>
      </c>
      <c r="S64" s="68"/>
      <c r="V64" s="88" t="s">
        <v>98</v>
      </c>
    </row>
    <row r="65" spans="1:22" ht="15" customHeight="1">
      <c r="A65" s="8"/>
      <c r="B65" s="8"/>
      <c r="C65" s="8"/>
      <c r="D65" s="31"/>
      <c r="E65" s="157"/>
      <c r="F65" s="86" t="s">
        <v>99</v>
      </c>
      <c r="G65" s="31"/>
      <c r="H65" s="66" t="s">
        <v>100</v>
      </c>
      <c r="I65" s="35"/>
      <c r="J65" s="8"/>
      <c r="K65" s="8"/>
      <c r="L65" s="8"/>
      <c r="M65" s="8"/>
      <c r="N65" s="85"/>
      <c r="O65" s="31"/>
      <c r="P65" s="70" t="s">
        <v>20</v>
      </c>
      <c r="S65" s="68"/>
      <c r="V65" s="88" t="s">
        <v>101</v>
      </c>
    </row>
    <row r="66" spans="1:22" ht="15" customHeight="1">
      <c r="A66" s="8"/>
      <c r="B66" s="8"/>
      <c r="C66" s="8"/>
      <c r="D66" s="31"/>
      <c r="E66" s="157" t="s">
        <v>102</v>
      </c>
      <c r="F66" s="86" t="s">
        <v>96</v>
      </c>
      <c r="G66" s="31"/>
      <c r="H66" s="66" t="s">
        <v>103</v>
      </c>
      <c r="I66" s="35"/>
      <c r="J66" s="8"/>
      <c r="K66" s="8"/>
      <c r="L66" s="8"/>
      <c r="M66" s="8"/>
      <c r="N66" s="85"/>
      <c r="O66" s="31"/>
      <c r="P66" s="70" t="s">
        <v>20</v>
      </c>
      <c r="S66" s="68"/>
      <c r="V66" s="88" t="s">
        <v>104</v>
      </c>
    </row>
    <row r="67" spans="1:22" ht="15" customHeight="1">
      <c r="A67" s="8"/>
      <c r="B67" s="8"/>
      <c r="C67" s="8"/>
      <c r="D67" s="31"/>
      <c r="E67" s="157"/>
      <c r="F67" s="86" t="s">
        <v>99</v>
      </c>
      <c r="G67" s="31"/>
      <c r="H67" s="66" t="s">
        <v>105</v>
      </c>
      <c r="I67" s="35"/>
      <c r="J67" s="8"/>
      <c r="K67" s="8"/>
      <c r="L67" s="8"/>
      <c r="M67" s="8"/>
      <c r="N67" s="85"/>
      <c r="O67" s="31"/>
      <c r="P67" s="70" t="s">
        <v>20</v>
      </c>
      <c r="S67" s="68"/>
      <c r="V67" s="88" t="s">
        <v>106</v>
      </c>
    </row>
    <row r="68" spans="1:22" ht="15" customHeight="1">
      <c r="A68" s="8"/>
      <c r="B68" s="8"/>
      <c r="C68" s="8"/>
      <c r="D68" s="31"/>
      <c r="E68" s="157" t="s">
        <v>107</v>
      </c>
      <c r="F68" s="86" t="s">
        <v>96</v>
      </c>
      <c r="G68" s="31"/>
      <c r="H68" s="66" t="s">
        <v>108</v>
      </c>
      <c r="I68" s="35"/>
      <c r="J68" s="8"/>
      <c r="K68" s="8"/>
      <c r="L68" s="8"/>
      <c r="M68" s="8"/>
      <c r="N68" s="85"/>
      <c r="O68" s="31"/>
      <c r="P68" s="70" t="s">
        <v>20</v>
      </c>
      <c r="S68" s="68"/>
      <c r="V68" s="88" t="s">
        <v>109</v>
      </c>
    </row>
    <row r="69" spans="1:22" ht="15" customHeight="1">
      <c r="A69" s="8"/>
      <c r="B69" s="8"/>
      <c r="C69" s="8"/>
      <c r="D69" s="31"/>
      <c r="E69" s="157"/>
      <c r="F69" s="86" t="s">
        <v>110</v>
      </c>
      <c r="G69" s="31"/>
      <c r="H69" s="66" t="s">
        <v>111</v>
      </c>
      <c r="I69" s="35"/>
      <c r="J69" s="8"/>
      <c r="K69" s="8"/>
      <c r="L69" s="8"/>
      <c r="M69" s="8"/>
      <c r="N69" s="85"/>
      <c r="O69" s="31"/>
      <c r="P69" s="70" t="s">
        <v>20</v>
      </c>
      <c r="S69" s="68"/>
      <c r="V69" s="88" t="s">
        <v>112</v>
      </c>
    </row>
    <row r="70" spans="1:22" ht="15" customHeight="1">
      <c r="A70" s="8"/>
      <c r="B70" s="8"/>
      <c r="C70" s="8"/>
      <c r="D70" s="31"/>
      <c r="E70" s="157"/>
      <c r="F70" s="86" t="s">
        <v>99</v>
      </c>
      <c r="G70" s="31"/>
      <c r="H70" s="66" t="s">
        <v>113</v>
      </c>
      <c r="I70" s="35"/>
      <c r="J70" s="8"/>
      <c r="K70" s="8"/>
      <c r="L70" s="8"/>
      <c r="M70" s="8"/>
      <c r="N70" s="85"/>
      <c r="O70" s="31"/>
      <c r="P70" s="70" t="s">
        <v>20</v>
      </c>
      <c r="S70" s="68"/>
      <c r="V70" s="88" t="s">
        <v>114</v>
      </c>
    </row>
    <row r="71" spans="1:22" ht="15" customHeight="1">
      <c r="A71" s="8"/>
      <c r="B71" s="8"/>
      <c r="C71" s="8"/>
      <c r="D71" s="31"/>
      <c r="E71" s="157"/>
      <c r="F71" s="86" t="s">
        <v>115</v>
      </c>
      <c r="G71" s="31"/>
      <c r="H71" s="66" t="s">
        <v>116</v>
      </c>
      <c r="I71" s="35"/>
      <c r="J71" s="8"/>
      <c r="K71" s="8"/>
      <c r="L71" s="8"/>
      <c r="M71" s="8"/>
      <c r="N71" s="85"/>
      <c r="O71" s="31"/>
      <c r="P71" s="70" t="s">
        <v>20</v>
      </c>
      <c r="S71" s="68"/>
      <c r="V71" s="88" t="s">
        <v>117</v>
      </c>
    </row>
    <row r="72" spans="1:22" ht="9" customHeight="1">
      <c r="A72" s="8"/>
      <c r="B72" s="8"/>
      <c r="C72" s="8"/>
      <c r="D72" s="8"/>
      <c r="E72" s="46"/>
      <c r="F72" s="31"/>
      <c r="G72" s="8"/>
      <c r="H72" s="38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71"/>
      <c r="F73" s="71"/>
      <c r="G73" s="71"/>
      <c r="H73" s="71"/>
    </row>
    <row r="74" spans="1:22" ht="5.25" customHeight="1">
      <c r="E74" s="72"/>
      <c r="F74" s="72"/>
      <c r="G74" s="72"/>
      <c r="H74" s="72"/>
    </row>
    <row r="75" spans="1:22" ht="15" customHeight="1">
      <c r="A75" s="8"/>
      <c r="B75" s="8"/>
      <c r="C75" s="8"/>
      <c r="D75" s="8"/>
      <c r="E75" s="158" t="s">
        <v>118</v>
      </c>
      <c r="F75" s="158"/>
      <c r="G75" s="158"/>
      <c r="H75" s="158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71"/>
      <c r="F76" s="71"/>
      <c r="G76" s="71"/>
      <c r="H76" s="71"/>
    </row>
    <row r="77" spans="1:22" ht="5.25" customHeight="1">
      <c r="E77" s="72"/>
      <c r="F77" s="72"/>
      <c r="G77" s="72"/>
      <c r="H77" s="72"/>
    </row>
    <row r="78" spans="1:22" ht="42" customHeight="1">
      <c r="A78" s="39"/>
      <c r="B78" s="39"/>
      <c r="C78" s="8"/>
      <c r="D78" s="42"/>
      <c r="E78" s="157" t="s">
        <v>119</v>
      </c>
      <c r="F78" s="157"/>
      <c r="G78" s="31"/>
      <c r="H78" s="69"/>
      <c r="I78" s="8"/>
      <c r="J78" s="8"/>
      <c r="K78" s="8"/>
      <c r="L78" s="8"/>
      <c r="M78" s="8"/>
      <c r="N78" s="8"/>
      <c r="O78" s="8"/>
      <c r="P78" s="8"/>
      <c r="S78" s="65" t="s">
        <v>120</v>
      </c>
    </row>
    <row r="79" spans="1:22" ht="3" customHeight="1"/>
    <row r="80" spans="1:22" ht="24" customHeight="1">
      <c r="A80" s="39"/>
      <c r="B80" s="39"/>
      <c r="C80" s="8"/>
      <c r="D80" s="42"/>
      <c r="E80" s="157" t="s">
        <v>121</v>
      </c>
      <c r="F80" s="157"/>
      <c r="G80" s="31"/>
      <c r="H80" s="140" t="str">
        <f>HYPERLINK("https://eias.ru/files/46te.stx.eias.justification.rtf","Загрузить")</f>
        <v>Загрузить</v>
      </c>
      <c r="I80" s="8"/>
      <c r="J80" s="8"/>
      <c r="K80" s="8"/>
      <c r="L80" s="8"/>
      <c r="M80" s="8"/>
      <c r="N80" s="8"/>
      <c r="O80" s="8"/>
      <c r="P80" s="8"/>
      <c r="S80" s="68"/>
    </row>
    <row r="81" spans="5:8" ht="3" hidden="1" customHeight="1"/>
    <row r="82" spans="5:8" ht="10.5" hidden="1" customHeight="1"/>
    <row r="83" spans="5:8" ht="5.25" customHeight="1">
      <c r="E83" s="71"/>
      <c r="F83" s="71"/>
      <c r="G83" s="71"/>
      <c r="H83" s="71"/>
    </row>
    <row r="84" spans="5:8" ht="5.25" customHeight="1">
      <c r="E84" s="72"/>
      <c r="F84" s="72"/>
      <c r="G84" s="72"/>
      <c r="H84" s="72"/>
    </row>
    <row r="85" spans="5:8" ht="30.75" customHeight="1">
      <c r="H85" s="63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56" t="s">
        <v>122</v>
      </c>
      <c r="F86" s="73" t="s">
        <v>123</v>
      </c>
      <c r="G86" s="74"/>
      <c r="H86" s="60"/>
    </row>
    <row r="87" spans="5:8" ht="15" customHeight="1">
      <c r="E87" s="156"/>
      <c r="F87" s="73" t="s">
        <v>124</v>
      </c>
      <c r="G87" s="74"/>
      <c r="H87" s="60"/>
    </row>
    <row r="88" spans="5:8" ht="15" customHeight="1">
      <c r="E88" s="156" t="s">
        <v>125</v>
      </c>
      <c r="F88" s="73" t="s">
        <v>123</v>
      </c>
      <c r="G88" s="74"/>
      <c r="H88" s="60"/>
    </row>
    <row r="89" spans="5:8" ht="15" customHeight="1">
      <c r="E89" s="156"/>
      <c r="F89" s="73" t="s">
        <v>124</v>
      </c>
      <c r="G89" s="74"/>
      <c r="H89" s="60"/>
    </row>
    <row r="90" spans="5:8" ht="15" customHeight="1">
      <c r="E90" s="156" t="s">
        <v>126</v>
      </c>
      <c r="F90" s="73" t="s">
        <v>123</v>
      </c>
      <c r="G90" s="74"/>
      <c r="H90" s="60"/>
    </row>
    <row r="91" spans="5:8" ht="15" customHeight="1">
      <c r="E91" s="156"/>
      <c r="F91" s="73" t="s">
        <v>124</v>
      </c>
      <c r="G91" s="74"/>
      <c r="H91" s="60"/>
    </row>
    <row r="92" spans="5:8" ht="15" customHeight="1">
      <c r="E92" s="156" t="s">
        <v>127</v>
      </c>
      <c r="F92" s="73" t="s">
        <v>123</v>
      </c>
      <c r="G92" s="74"/>
      <c r="H92" s="60"/>
    </row>
    <row r="93" spans="5:8" ht="15" customHeight="1">
      <c r="E93" s="156"/>
      <c r="F93" s="73" t="s">
        <v>124</v>
      </c>
      <c r="G93" s="74"/>
      <c r="H93" s="60"/>
    </row>
    <row r="94" spans="5:8" ht="15" customHeight="1">
      <c r="E94" s="156" t="s">
        <v>128</v>
      </c>
      <c r="F94" s="73" t="s">
        <v>123</v>
      </c>
      <c r="G94" s="74"/>
      <c r="H94" s="60"/>
    </row>
    <row r="95" spans="5:8" ht="15" customHeight="1">
      <c r="E95" s="156"/>
      <c r="F95" s="73" t="s">
        <v>124</v>
      </c>
      <c r="G95" s="74"/>
      <c r="H95" s="60"/>
    </row>
    <row r="96" spans="5:8" ht="15" customHeight="1">
      <c r="E96" s="156" t="s">
        <v>129</v>
      </c>
      <c r="F96" s="73" t="s">
        <v>123</v>
      </c>
      <c r="G96" s="74"/>
      <c r="H96" s="60"/>
    </row>
    <row r="97" spans="5:8" ht="15" customHeight="1">
      <c r="E97" s="156"/>
      <c r="F97" s="73" t="s">
        <v>124</v>
      </c>
      <c r="G97" s="74"/>
      <c r="H97" s="60"/>
    </row>
    <row r="98" spans="5:8" ht="15" customHeight="1">
      <c r="E98" s="156" t="s">
        <v>130</v>
      </c>
      <c r="F98" s="73" t="s">
        <v>123</v>
      </c>
      <c r="G98" s="74"/>
      <c r="H98" s="60"/>
    </row>
    <row r="99" spans="5:8" ht="15" customHeight="1">
      <c r="E99" s="156"/>
      <c r="F99" s="73" t="s">
        <v>124</v>
      </c>
      <c r="G99" s="74"/>
      <c r="H99" s="60"/>
    </row>
    <row r="100" spans="5:8" ht="15" customHeight="1">
      <c r="E100" s="156" t="s">
        <v>131</v>
      </c>
      <c r="F100" s="73" t="s">
        <v>123</v>
      </c>
      <c r="G100" s="74"/>
      <c r="H100" s="60"/>
    </row>
    <row r="101" spans="5:8" ht="15" customHeight="1">
      <c r="E101" s="156"/>
      <c r="F101" s="73" t="s">
        <v>124</v>
      </c>
      <c r="G101" s="74"/>
      <c r="H101" s="60"/>
    </row>
    <row r="102" spans="5:8" ht="15" customHeight="1">
      <c r="E102" s="156" t="s">
        <v>132</v>
      </c>
      <c r="F102" s="73" t="s">
        <v>123</v>
      </c>
      <c r="G102" s="74"/>
      <c r="H102" s="60"/>
    </row>
    <row r="103" spans="5:8" ht="15" customHeight="1">
      <c r="E103" s="156"/>
      <c r="F103" s="73" t="s">
        <v>124</v>
      </c>
      <c r="G103" s="74"/>
      <c r="H103" s="60"/>
    </row>
    <row r="104" spans="5:8" ht="15" customHeight="1">
      <c r="E104" s="156" t="s">
        <v>133</v>
      </c>
      <c r="F104" s="73" t="s">
        <v>123</v>
      </c>
      <c r="G104" s="74"/>
      <c r="H104" s="60"/>
    </row>
    <row r="105" spans="5:8" ht="15" customHeight="1">
      <c r="E105" s="156"/>
      <c r="F105" s="73" t="s">
        <v>124</v>
      </c>
      <c r="G105" s="74"/>
      <c r="H105" s="60"/>
    </row>
    <row r="106" spans="5:8" ht="15" customHeight="1">
      <c r="E106" s="156" t="s">
        <v>134</v>
      </c>
      <c r="F106" s="73" t="s">
        <v>123</v>
      </c>
      <c r="G106" s="74"/>
      <c r="H106" s="60"/>
    </row>
    <row r="107" spans="5:8" ht="15" customHeight="1">
      <c r="E107" s="156"/>
      <c r="F107" s="73" t="s">
        <v>124</v>
      </c>
      <c r="G107" s="74"/>
      <c r="H107" s="60"/>
    </row>
    <row r="108" spans="5:8" ht="15" customHeight="1">
      <c r="E108" s="156" t="s">
        <v>135</v>
      </c>
      <c r="F108" s="73" t="s">
        <v>123</v>
      </c>
      <c r="G108" s="74"/>
      <c r="H108" s="60"/>
    </row>
    <row r="109" spans="5:8" ht="15" customHeight="1">
      <c r="E109" s="156"/>
      <c r="F109" s="73" t="s">
        <v>124</v>
      </c>
      <c r="G109" s="74"/>
      <c r="H109" s="60"/>
    </row>
    <row r="110" spans="5:8" ht="5.25" customHeight="1">
      <c r="E110" s="71"/>
      <c r="F110" s="71"/>
      <c r="G110" s="71"/>
      <c r="H110" s="71"/>
    </row>
    <row r="111" spans="5:8" ht="5.25" customHeight="1">
      <c r="E111" s="72"/>
      <c r="F111" s="72"/>
      <c r="G111" s="72"/>
      <c r="H111" s="72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 xr:uid="{00000000-0002-0000-0100-000005000000}">
      <formula1>TF_LIST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</dataValidations>
  <hyperlinks>
    <hyperlink ref="E8" r:id="rId1" display="https://sp.eias.ru/knowledgebase.php?article=126" xr:uid="{4DEB926F-5A68-EED4-C198-A7445642BF4C}"/>
    <hyperlink ref="H80" r:id="rId2" display="https://eias.ru/files/46te.stx.eias.justification.rtf" xr:uid="{FD221538-CE78-3E88-0AEC-2AC4417D0757}"/>
  </hyperlinks>
  <pageMargins left="0.70866141732283472" right="0.70866141732283472" top="0.74803149606299213" bottom="0.74803149606299213" header="0.31496062992125984" footer="0.31496062992125984"/>
  <pageSetup paperSize="9" scale="49" orientation="portrait" r:id="rId3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3F22-6758-425A-3E58-B00579A093C9}">
  <sheetPr>
    <tabColor rgb="FFD3DBDB"/>
    <pageSetUpPr fitToPage="1"/>
  </sheetPr>
  <dimension ref="A1:R130"/>
  <sheetViews>
    <sheetView showGridLines="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P130" sqref="D1:P130"/>
    </sheetView>
  </sheetViews>
  <sheetFormatPr defaultRowHeight="10.5" customHeight="1"/>
  <cols>
    <col min="1" max="2" width="4.7109375" style="54" hidden="1" customWidth="1"/>
    <col min="3" max="3" width="2.7109375" style="54" customWidth="1"/>
    <col min="4" max="4" width="3.7109375" style="54" customWidth="1"/>
    <col min="5" max="5" width="5.7109375" style="54" customWidth="1"/>
    <col min="6" max="6" width="55.7109375" style="54" customWidth="1"/>
    <col min="7" max="7" width="6.7109375" style="54" customWidth="1"/>
    <col min="8" max="8" width="1.7109375" style="54" hidden="1" customWidth="1"/>
    <col min="9" max="16" width="13.7109375" style="54" customWidth="1"/>
    <col min="17" max="17" width="1.7109375" style="54" hidden="1" customWidth="1"/>
    <col min="18" max="18" width="25.7109375" style="54" customWidth="1"/>
  </cols>
  <sheetData>
    <row r="1" spans="1:18" ht="10.5" hidden="1" customHeight="1"/>
    <row r="2" spans="1:18" ht="10.5" hidden="1" customHeight="1"/>
    <row r="3" spans="1:18" ht="10.5" hidden="1" customHeight="1">
      <c r="I3" s="92" t="s">
        <v>136</v>
      </c>
      <c r="J3" s="91" t="s">
        <v>137</v>
      </c>
      <c r="K3" s="91" t="s">
        <v>138</v>
      </c>
      <c r="L3" s="91" t="s">
        <v>139</v>
      </c>
      <c r="M3" s="92" t="s">
        <v>140</v>
      </c>
      <c r="N3" s="91" t="s">
        <v>141</v>
      </c>
      <c r="O3" s="91" t="s">
        <v>142</v>
      </c>
      <c r="P3" s="91" t="s">
        <v>143</v>
      </c>
      <c r="R3" s="91" t="s">
        <v>144</v>
      </c>
    </row>
    <row r="4" spans="1:18" ht="10.5" hidden="1" customHeight="1"/>
    <row r="5" spans="1:18" ht="10.5" hidden="1" customHeight="1">
      <c r="A5" s="58"/>
    </row>
    <row r="6" spans="1:18" ht="10.5" hidden="1" customHeight="1">
      <c r="A6" s="58"/>
    </row>
    <row r="7" spans="1:18" ht="6" customHeight="1">
      <c r="A7" s="58"/>
    </row>
    <row r="8" spans="1:18" ht="12" customHeight="1">
      <c r="A8" s="58"/>
      <c r="D8" s="59" t="s">
        <v>145</v>
      </c>
      <c r="E8" s="59"/>
      <c r="F8" s="59"/>
      <c r="G8" s="56"/>
      <c r="I8" s="56"/>
      <c r="J8" s="56"/>
      <c r="K8" s="56"/>
      <c r="L8" s="56"/>
      <c r="M8" s="56"/>
      <c r="N8" s="56"/>
      <c r="O8" s="56"/>
    </row>
    <row r="9" spans="1:18" ht="12" customHeight="1">
      <c r="D9" s="95" t="str">
        <f>IF(ORG="","Не определено",ORG)</f>
        <v>ОБЩЕСТВО С ОГРАНИЧЕННОЙ ОТВЕТСТВЕННОСТЬЮ "ТЕПЛОТРЕЙД-НН"</v>
      </c>
      <c r="E9" s="95"/>
      <c r="F9" s="95"/>
    </row>
    <row r="10" spans="1:18" ht="15" customHeight="1">
      <c r="D10" s="94"/>
      <c r="E10" s="94"/>
      <c r="F10" s="94"/>
      <c r="G10" s="56"/>
      <c r="I10" s="56"/>
      <c r="J10" s="56"/>
      <c r="K10" s="56"/>
      <c r="L10" s="56"/>
      <c r="M10" s="56"/>
      <c r="N10" s="56"/>
      <c r="O10" s="56"/>
      <c r="P10" s="57" t="s">
        <v>146</v>
      </c>
      <c r="R10" s="57"/>
    </row>
    <row r="11" spans="1:18" ht="18" customHeight="1">
      <c r="D11" s="179" t="s">
        <v>147</v>
      </c>
      <c r="E11" s="172" t="s">
        <v>148</v>
      </c>
      <c r="F11" s="172" t="s">
        <v>149</v>
      </c>
      <c r="G11" s="172" t="s">
        <v>150</v>
      </c>
      <c r="I11" s="172" t="s">
        <v>151</v>
      </c>
      <c r="J11" s="172"/>
      <c r="K11" s="172"/>
      <c r="L11" s="172"/>
      <c r="M11" s="172" t="s">
        <v>152</v>
      </c>
      <c r="N11" s="172"/>
      <c r="O11" s="172"/>
      <c r="P11" s="172"/>
      <c r="R11" s="172" t="s">
        <v>153</v>
      </c>
    </row>
    <row r="12" spans="1:18" ht="18" customHeight="1">
      <c r="D12" s="180"/>
      <c r="E12" s="172"/>
      <c r="F12" s="172"/>
      <c r="G12" s="172"/>
      <c r="I12" s="172" t="s">
        <v>154</v>
      </c>
      <c r="J12" s="172" t="s">
        <v>155</v>
      </c>
      <c r="K12" s="172"/>
      <c r="L12" s="172"/>
      <c r="M12" s="172" t="s">
        <v>154</v>
      </c>
      <c r="N12" s="172" t="s">
        <v>155</v>
      </c>
      <c r="O12" s="172"/>
      <c r="P12" s="172"/>
      <c r="R12" s="172"/>
    </row>
    <row r="13" spans="1:18" ht="36" customHeight="1">
      <c r="D13" s="181"/>
      <c r="E13" s="172"/>
      <c r="F13" s="172"/>
      <c r="G13" s="172"/>
      <c r="I13" s="172"/>
      <c r="J13" s="103" t="s">
        <v>156</v>
      </c>
      <c r="K13" s="103" t="s">
        <v>157</v>
      </c>
      <c r="L13" s="103" t="s">
        <v>158</v>
      </c>
      <c r="M13" s="172"/>
      <c r="N13" s="103" t="s">
        <v>156</v>
      </c>
      <c r="O13" s="103" t="s">
        <v>157</v>
      </c>
      <c r="P13" s="103" t="s">
        <v>158</v>
      </c>
      <c r="R13" s="172"/>
    </row>
    <row r="14" spans="1:18" ht="6" customHeight="1">
      <c r="D14" s="55"/>
      <c r="E14" s="55"/>
      <c r="F14" s="55"/>
      <c r="G14" s="55"/>
      <c r="I14" s="55"/>
      <c r="J14" s="55"/>
      <c r="K14" s="55"/>
      <c r="L14" s="55"/>
      <c r="M14" s="55"/>
      <c r="N14" s="55"/>
      <c r="O14" s="55"/>
      <c r="P14" s="55"/>
      <c r="R14" s="55"/>
    </row>
    <row r="15" spans="1:18" ht="15" customHeight="1">
      <c r="D15" s="173" t="s">
        <v>159</v>
      </c>
      <c r="E15" s="117" t="s">
        <v>160</v>
      </c>
      <c r="F15" s="128" t="s">
        <v>161</v>
      </c>
      <c r="G15" s="112"/>
      <c r="I15" s="110"/>
      <c r="J15" s="99"/>
      <c r="K15" s="99"/>
      <c r="L15" s="99"/>
      <c r="M15" s="99"/>
      <c r="N15" s="99"/>
      <c r="O15" s="99"/>
      <c r="P15" s="112"/>
      <c r="R15" s="111"/>
    </row>
    <row r="16" spans="1:18" ht="15" customHeight="1">
      <c r="D16" s="174"/>
      <c r="E16" s="107" t="s">
        <v>162</v>
      </c>
      <c r="F16" s="97" t="s">
        <v>163</v>
      </c>
      <c r="G16" s="103">
        <v>110</v>
      </c>
      <c r="I16" s="182">
        <f>SUM(J16:L16)</f>
        <v>0</v>
      </c>
      <c r="J16" s="183"/>
      <c r="K16" s="183"/>
      <c r="L16" s="183"/>
      <c r="M16" s="184">
        <f>SUM(N16:P16)</f>
        <v>0</v>
      </c>
      <c r="N16" s="185"/>
      <c r="O16" s="185"/>
      <c r="P16" s="185"/>
      <c r="R16" s="105"/>
    </row>
    <row r="17" spans="4:18" ht="15" customHeight="1">
      <c r="D17" s="174"/>
      <c r="E17" s="107" t="s">
        <v>164</v>
      </c>
      <c r="F17" s="97" t="s">
        <v>165</v>
      </c>
      <c r="G17" s="103" t="s">
        <v>166</v>
      </c>
      <c r="I17" s="182">
        <f>SUM(J17:L17)</f>
        <v>0</v>
      </c>
      <c r="J17" s="182">
        <f>SUM(J20:J21)</f>
        <v>0</v>
      </c>
      <c r="K17" s="182">
        <f>SUM(K20:K21)</f>
        <v>0</v>
      </c>
      <c r="L17" s="182">
        <f>SUM(L20:L21)</f>
        <v>0</v>
      </c>
      <c r="M17" s="184">
        <f>SUM(N17:P17)</f>
        <v>0</v>
      </c>
      <c r="N17" s="184">
        <f>SUM(N20:N21)</f>
        <v>0</v>
      </c>
      <c r="O17" s="184">
        <f>SUM(O20:O21)</f>
        <v>0</v>
      </c>
      <c r="P17" s="184">
        <f>SUM(P20:P21)</f>
        <v>0</v>
      </c>
      <c r="R17" s="105"/>
    </row>
    <row r="18" spans="4:18" ht="6" hidden="1" customHeight="1">
      <c r="D18" s="174"/>
      <c r="E18" s="107"/>
      <c r="F18" s="109"/>
      <c r="G18" s="129"/>
      <c r="I18" s="182"/>
      <c r="J18" s="182"/>
      <c r="K18" s="182"/>
      <c r="L18" s="182"/>
      <c r="M18" s="184"/>
      <c r="N18" s="184"/>
      <c r="O18" s="184"/>
      <c r="P18" s="184"/>
      <c r="R18" s="125"/>
    </row>
    <row r="19" spans="4:18" ht="6" hidden="1" customHeight="1">
      <c r="D19" s="174"/>
      <c r="E19" s="107"/>
      <c r="F19" s="109"/>
      <c r="G19" s="129"/>
      <c r="I19" s="182"/>
      <c r="J19" s="182"/>
      <c r="K19" s="182"/>
      <c r="L19" s="182"/>
      <c r="M19" s="184"/>
      <c r="N19" s="184"/>
      <c r="O19" s="184"/>
      <c r="P19" s="184"/>
      <c r="R19" s="125"/>
    </row>
    <row r="20" spans="4:18" ht="15" customHeight="1">
      <c r="D20" s="174"/>
      <c r="E20" s="107" t="s">
        <v>167</v>
      </c>
      <c r="F20" s="98" t="s">
        <v>168</v>
      </c>
      <c r="G20" s="103" t="s">
        <v>169</v>
      </c>
      <c r="I20" s="182">
        <f>SUM(J20:L20)</f>
        <v>0</v>
      </c>
      <c r="J20" s="183"/>
      <c r="K20" s="183"/>
      <c r="L20" s="183"/>
      <c r="M20" s="184">
        <f>SUM(N20:P20)</f>
        <v>0</v>
      </c>
      <c r="N20" s="185"/>
      <c r="O20" s="185"/>
      <c r="P20" s="185"/>
      <c r="R20" s="105"/>
    </row>
    <row r="21" spans="4:18" ht="15" customHeight="1">
      <c r="D21" s="174"/>
      <c r="E21" s="107" t="s">
        <v>170</v>
      </c>
      <c r="F21" s="98" t="s">
        <v>171</v>
      </c>
      <c r="G21" s="103" t="s">
        <v>172</v>
      </c>
      <c r="I21" s="182">
        <f>SUM(J21:L21)</f>
        <v>0</v>
      </c>
      <c r="J21" s="183"/>
      <c r="K21" s="183"/>
      <c r="L21" s="183"/>
      <c r="M21" s="184">
        <f>SUM(N21:P21)</f>
        <v>0</v>
      </c>
      <c r="N21" s="185"/>
      <c r="O21" s="185"/>
      <c r="P21" s="185"/>
      <c r="R21" s="105"/>
    </row>
    <row r="22" spans="4:18" ht="15" customHeight="1">
      <c r="D22" s="174"/>
      <c r="E22" s="107" t="s">
        <v>173</v>
      </c>
      <c r="F22" s="97" t="s">
        <v>174</v>
      </c>
      <c r="G22" s="103" t="s">
        <v>175</v>
      </c>
      <c r="I22" s="182">
        <f>SUM(J22:L22)</f>
        <v>0</v>
      </c>
      <c r="J22" s="183"/>
      <c r="K22" s="183"/>
      <c r="L22" s="183"/>
      <c r="M22" s="184">
        <f>SUM(N22:P22)</f>
        <v>0</v>
      </c>
      <c r="N22" s="185"/>
      <c r="O22" s="185"/>
      <c r="P22" s="185"/>
      <c r="R22" s="105"/>
    </row>
    <row r="23" spans="4:18" ht="6" hidden="1" customHeight="1">
      <c r="D23" s="174"/>
      <c r="E23" s="107"/>
      <c r="F23" s="109"/>
      <c r="G23" s="129"/>
      <c r="I23" s="182"/>
      <c r="J23" s="182"/>
      <c r="K23" s="182"/>
      <c r="L23" s="182"/>
      <c r="M23" s="184"/>
      <c r="N23" s="184"/>
      <c r="O23" s="184"/>
      <c r="P23" s="184"/>
      <c r="R23" s="125"/>
    </row>
    <row r="24" spans="4:18" ht="6" hidden="1" customHeight="1">
      <c r="D24" s="174"/>
      <c r="E24" s="107"/>
      <c r="F24" s="109"/>
      <c r="G24" s="129"/>
      <c r="I24" s="182"/>
      <c r="J24" s="182"/>
      <c r="K24" s="182"/>
      <c r="L24" s="182"/>
      <c r="M24" s="184"/>
      <c r="N24" s="184"/>
      <c r="O24" s="184"/>
      <c r="P24" s="184"/>
      <c r="R24" s="125"/>
    </row>
    <row r="25" spans="4:18" ht="6" hidden="1" customHeight="1">
      <c r="D25" s="174"/>
      <c r="E25" s="107"/>
      <c r="F25" s="109"/>
      <c r="G25" s="129"/>
      <c r="I25" s="182"/>
      <c r="J25" s="182"/>
      <c r="K25" s="182"/>
      <c r="L25" s="182"/>
      <c r="M25" s="184"/>
      <c r="N25" s="184"/>
      <c r="O25" s="184"/>
      <c r="P25" s="184"/>
      <c r="R25" s="125"/>
    </row>
    <row r="26" spans="4:18" ht="15" customHeight="1">
      <c r="D26" s="174"/>
      <c r="E26" s="107" t="s">
        <v>176</v>
      </c>
      <c r="F26" s="97" t="s">
        <v>177</v>
      </c>
      <c r="G26" s="103" t="s">
        <v>178</v>
      </c>
      <c r="I26" s="182">
        <f>SUM(J26:L26)</f>
        <v>0</v>
      </c>
      <c r="J26" s="183"/>
      <c r="K26" s="183"/>
      <c r="L26" s="183"/>
      <c r="M26" s="184">
        <f>SUM(N26:P26)</f>
        <v>0</v>
      </c>
      <c r="N26" s="185"/>
      <c r="O26" s="185"/>
      <c r="P26" s="185"/>
      <c r="R26" s="105"/>
    </row>
    <row r="27" spans="4:18" ht="27" customHeight="1">
      <c r="D27" s="174"/>
      <c r="E27" s="107" t="s">
        <v>179</v>
      </c>
      <c r="F27" s="97" t="s">
        <v>180</v>
      </c>
      <c r="G27" s="103" t="s">
        <v>181</v>
      </c>
      <c r="I27" s="182">
        <f>SUM(J27:L27)</f>
        <v>0</v>
      </c>
      <c r="J27" s="183"/>
      <c r="K27" s="183"/>
      <c r="L27" s="183"/>
      <c r="M27" s="184">
        <f>SUM(N27:P27)</f>
        <v>0</v>
      </c>
      <c r="N27" s="185"/>
      <c r="O27" s="185"/>
      <c r="P27" s="185"/>
      <c r="R27" s="105"/>
    </row>
    <row r="28" spans="4:18" ht="6" hidden="1" customHeight="1">
      <c r="D28" s="174"/>
      <c r="E28" s="107"/>
      <c r="F28" s="109"/>
      <c r="G28" s="129"/>
      <c r="I28" s="182"/>
      <c r="J28" s="182"/>
      <c r="K28" s="182"/>
      <c r="L28" s="182"/>
      <c r="M28" s="184"/>
      <c r="N28" s="184"/>
      <c r="O28" s="184"/>
      <c r="P28" s="184"/>
      <c r="R28" s="125"/>
    </row>
    <row r="29" spans="4:18" ht="15" customHeight="1">
      <c r="D29" s="174"/>
      <c r="E29" s="107" t="s">
        <v>182</v>
      </c>
      <c r="F29" s="97" t="s">
        <v>183</v>
      </c>
      <c r="G29" s="103" t="s">
        <v>184</v>
      </c>
      <c r="I29" s="182">
        <f>SUM(J29:L29)</f>
        <v>0</v>
      </c>
      <c r="J29" s="183"/>
      <c r="K29" s="183"/>
      <c r="L29" s="183"/>
      <c r="M29" s="184">
        <f>SUM(N29:P29)</f>
        <v>0</v>
      </c>
      <c r="N29" s="185"/>
      <c r="O29" s="185"/>
      <c r="P29" s="185"/>
      <c r="R29" s="105"/>
    </row>
    <row r="30" spans="4:18" ht="15" customHeight="1">
      <c r="D30" s="174"/>
      <c r="E30" s="107" t="s">
        <v>185</v>
      </c>
      <c r="F30" s="97" t="s">
        <v>186</v>
      </c>
      <c r="G30" s="103"/>
      <c r="I30" s="182">
        <f>SUM(J30:L30)</f>
        <v>0</v>
      </c>
      <c r="J30" s="182">
        <f>SUM(J16,J17,J22)</f>
        <v>0</v>
      </c>
      <c r="K30" s="182">
        <f>SUM(K16,K17,K22)</f>
        <v>0</v>
      </c>
      <c r="L30" s="182">
        <f>SUM(L16,L17,L22)</f>
        <v>0</v>
      </c>
      <c r="M30" s="184">
        <f>SUM(N30:P30)</f>
        <v>0</v>
      </c>
      <c r="N30" s="184">
        <f>SUM(N16,N17,N22)</f>
        <v>0</v>
      </c>
      <c r="O30" s="184">
        <f>SUM(O16,O17,O22)</f>
        <v>0</v>
      </c>
      <c r="P30" s="184">
        <f>SUM(P16,P17,P22)</f>
        <v>0</v>
      </c>
      <c r="R30" s="106"/>
    </row>
    <row r="31" spans="4:18" ht="15" customHeight="1">
      <c r="D31" s="174"/>
      <c r="E31" s="107" t="s">
        <v>187</v>
      </c>
      <c r="F31" s="97" t="s">
        <v>188</v>
      </c>
      <c r="G31" s="103"/>
      <c r="I31" s="182">
        <f>SUM(J31:L31)</f>
        <v>0</v>
      </c>
      <c r="J31" s="182">
        <f>SUM(J16,J17,J22,J26)</f>
        <v>0</v>
      </c>
      <c r="K31" s="182">
        <f>SUM(K16,K17,K22,K26)</f>
        <v>0</v>
      </c>
      <c r="L31" s="182">
        <f>SUM(L16,L17,L22,L26)</f>
        <v>0</v>
      </c>
      <c r="M31" s="184">
        <f>SUM(N31:P31)</f>
        <v>0</v>
      </c>
      <c r="N31" s="184">
        <f>SUM(N16,N17,N22,N26)</f>
        <v>0</v>
      </c>
      <c r="O31" s="184">
        <f>SUM(O16,O17,O22,O26)</f>
        <v>0</v>
      </c>
      <c r="P31" s="184">
        <f>SUM(P16,P17,P22,P26)</f>
        <v>0</v>
      </c>
      <c r="R31" s="106"/>
    </row>
    <row r="32" spans="4:18" ht="15" customHeight="1">
      <c r="D32" s="174"/>
      <c r="E32" s="107" t="s">
        <v>189</v>
      </c>
      <c r="F32" s="97" t="s">
        <v>190</v>
      </c>
      <c r="G32" s="103"/>
      <c r="I32" s="182">
        <f>SUM(J32:L32)</f>
        <v>0</v>
      </c>
      <c r="J32" s="182">
        <f>SUM(J16,J17,J22,J26,J27,J29)</f>
        <v>0</v>
      </c>
      <c r="K32" s="182">
        <f>SUM(K16,K17,K22,K26,K27,K29)</f>
        <v>0</v>
      </c>
      <c r="L32" s="182">
        <f>SUM(L16,L17,L22,L26,L27,L29)</f>
        <v>0</v>
      </c>
      <c r="M32" s="184">
        <f>SUM(N32:P32)</f>
        <v>0</v>
      </c>
      <c r="N32" s="184">
        <f>SUM(N16,N17,N22,N26,N27,N29)</f>
        <v>0</v>
      </c>
      <c r="O32" s="184">
        <f>SUM(O16,O17,O22,O26,O27,O29)</f>
        <v>0</v>
      </c>
      <c r="P32" s="184">
        <f>SUM(P16,P17,P22,P26,P27,P29)</f>
        <v>0</v>
      </c>
      <c r="R32" s="106"/>
    </row>
    <row r="33" spans="4:18" ht="15" customHeight="1">
      <c r="D33" s="174"/>
      <c r="E33" s="117" t="s">
        <v>191</v>
      </c>
      <c r="F33" s="128" t="s">
        <v>192</v>
      </c>
      <c r="G33" s="112"/>
      <c r="I33" s="110"/>
      <c r="J33" s="99"/>
      <c r="K33" s="99"/>
      <c r="L33" s="99"/>
      <c r="M33" s="99"/>
      <c r="N33" s="99"/>
      <c r="O33" s="99"/>
      <c r="P33" s="112"/>
      <c r="R33" s="111"/>
    </row>
    <row r="34" spans="4:18" ht="15" customHeight="1">
      <c r="D34" s="174"/>
      <c r="E34" s="107" t="s">
        <v>162</v>
      </c>
      <c r="F34" s="97" t="s">
        <v>163</v>
      </c>
      <c r="G34" s="103" t="s">
        <v>193</v>
      </c>
      <c r="I34" s="182">
        <f>SUM(J34:L34)</f>
        <v>0</v>
      </c>
      <c r="J34" s="183"/>
      <c r="K34" s="183"/>
      <c r="L34" s="183"/>
      <c r="M34" s="184">
        <f>SUM(N34:P34)</f>
        <v>0</v>
      </c>
      <c r="N34" s="185"/>
      <c r="O34" s="185"/>
      <c r="P34" s="185"/>
      <c r="R34" s="105"/>
    </row>
    <row r="35" spans="4:18" ht="15" customHeight="1">
      <c r="D35" s="174"/>
      <c r="E35" s="107" t="s">
        <v>164</v>
      </c>
      <c r="F35" s="97" t="s">
        <v>165</v>
      </c>
      <c r="G35" s="103" t="s">
        <v>194</v>
      </c>
      <c r="I35" s="182">
        <f>SUM(J35:L35)</f>
        <v>0</v>
      </c>
      <c r="J35" s="182">
        <f>SUM(J38:J39)</f>
        <v>0</v>
      </c>
      <c r="K35" s="182">
        <f>SUM(K38:K39)</f>
        <v>0</v>
      </c>
      <c r="L35" s="182">
        <f>SUM(L38:L39)</f>
        <v>0</v>
      </c>
      <c r="M35" s="184">
        <f>SUM(N35:P35)</f>
        <v>0</v>
      </c>
      <c r="N35" s="184">
        <f>SUM(N38:N39)</f>
        <v>0</v>
      </c>
      <c r="O35" s="184">
        <f>SUM(O38:O39)</f>
        <v>0</v>
      </c>
      <c r="P35" s="184">
        <f>SUM(P38:P39)</f>
        <v>0</v>
      </c>
      <c r="R35" s="105"/>
    </row>
    <row r="36" spans="4:18" ht="6" hidden="1" customHeight="1">
      <c r="D36" s="174"/>
      <c r="E36" s="107"/>
      <c r="F36" s="109"/>
      <c r="G36" s="129"/>
      <c r="I36" s="182"/>
      <c r="J36" s="182"/>
      <c r="K36" s="182"/>
      <c r="L36" s="182"/>
      <c r="M36" s="184"/>
      <c r="N36" s="184"/>
      <c r="O36" s="184"/>
      <c r="P36" s="184"/>
      <c r="R36" s="125"/>
    </row>
    <row r="37" spans="4:18" ht="6" hidden="1" customHeight="1">
      <c r="D37" s="174"/>
      <c r="E37" s="107"/>
      <c r="F37" s="109"/>
      <c r="G37" s="129"/>
      <c r="I37" s="182"/>
      <c r="J37" s="182"/>
      <c r="K37" s="182"/>
      <c r="L37" s="182"/>
      <c r="M37" s="184"/>
      <c r="N37" s="184"/>
      <c r="O37" s="184"/>
      <c r="P37" s="184"/>
      <c r="R37" s="125"/>
    </row>
    <row r="38" spans="4:18" ht="15" customHeight="1">
      <c r="D38" s="174"/>
      <c r="E38" s="107" t="s">
        <v>167</v>
      </c>
      <c r="F38" s="98" t="s">
        <v>168</v>
      </c>
      <c r="G38" s="103" t="s">
        <v>195</v>
      </c>
      <c r="I38" s="182">
        <f>SUM(J38:L38)</f>
        <v>0</v>
      </c>
      <c r="J38" s="183"/>
      <c r="K38" s="183"/>
      <c r="L38" s="183"/>
      <c r="M38" s="184">
        <f>SUM(N38:P38)</f>
        <v>0</v>
      </c>
      <c r="N38" s="185"/>
      <c r="O38" s="185"/>
      <c r="P38" s="185"/>
      <c r="R38" s="105"/>
    </row>
    <row r="39" spans="4:18" ht="15" customHeight="1">
      <c r="D39" s="174"/>
      <c r="E39" s="107" t="s">
        <v>170</v>
      </c>
      <c r="F39" s="98" t="s">
        <v>171</v>
      </c>
      <c r="G39" s="103" t="s">
        <v>196</v>
      </c>
      <c r="I39" s="182">
        <f>SUM(J39:L39)</f>
        <v>0</v>
      </c>
      <c r="J39" s="183"/>
      <c r="K39" s="183"/>
      <c r="L39" s="183"/>
      <c r="M39" s="184">
        <f>SUM(N39:P39)</f>
        <v>0</v>
      </c>
      <c r="N39" s="185"/>
      <c r="O39" s="185"/>
      <c r="P39" s="185"/>
      <c r="R39" s="105"/>
    </row>
    <row r="40" spans="4:18" ht="15" customHeight="1">
      <c r="D40" s="174"/>
      <c r="E40" s="107" t="s">
        <v>173</v>
      </c>
      <c r="F40" s="97" t="s">
        <v>174</v>
      </c>
      <c r="G40" s="103" t="s">
        <v>197</v>
      </c>
      <c r="I40" s="182">
        <f>SUM(J40:L40)</f>
        <v>0</v>
      </c>
      <c r="J40" s="183"/>
      <c r="K40" s="183"/>
      <c r="L40" s="183"/>
      <c r="M40" s="184">
        <f>SUM(N40:P40)</f>
        <v>0</v>
      </c>
      <c r="N40" s="185"/>
      <c r="O40" s="185"/>
      <c r="P40" s="185"/>
      <c r="R40" s="105"/>
    </row>
    <row r="41" spans="4:18" ht="6" hidden="1" customHeight="1">
      <c r="D41" s="174"/>
      <c r="E41" s="107"/>
      <c r="F41" s="109"/>
      <c r="G41" s="129"/>
      <c r="I41" s="182"/>
      <c r="J41" s="182"/>
      <c r="K41" s="182"/>
      <c r="L41" s="182"/>
      <c r="M41" s="184"/>
      <c r="N41" s="184"/>
      <c r="O41" s="184"/>
      <c r="P41" s="184"/>
      <c r="R41" s="125"/>
    </row>
    <row r="42" spans="4:18" ht="6" hidden="1" customHeight="1">
      <c r="D42" s="174"/>
      <c r="E42" s="107"/>
      <c r="F42" s="109"/>
      <c r="G42" s="129"/>
      <c r="I42" s="182"/>
      <c r="J42" s="182"/>
      <c r="K42" s="182"/>
      <c r="L42" s="182"/>
      <c r="M42" s="184"/>
      <c r="N42" s="184"/>
      <c r="O42" s="184"/>
      <c r="P42" s="184"/>
      <c r="R42" s="125"/>
    </row>
    <row r="43" spans="4:18" ht="6" hidden="1" customHeight="1">
      <c r="D43" s="174"/>
      <c r="E43" s="107"/>
      <c r="F43" s="109"/>
      <c r="G43" s="129"/>
      <c r="I43" s="182"/>
      <c r="J43" s="182"/>
      <c r="K43" s="182"/>
      <c r="L43" s="182"/>
      <c r="M43" s="184"/>
      <c r="N43" s="184"/>
      <c r="O43" s="184"/>
      <c r="P43" s="184"/>
      <c r="R43" s="125"/>
    </row>
    <row r="44" spans="4:18" ht="15" customHeight="1">
      <c r="D44" s="174"/>
      <c r="E44" s="107" t="s">
        <v>176</v>
      </c>
      <c r="F44" s="97" t="s">
        <v>177</v>
      </c>
      <c r="G44" s="103" t="s">
        <v>198</v>
      </c>
      <c r="I44" s="182">
        <f>SUM(J44:L44)</f>
        <v>0</v>
      </c>
      <c r="J44" s="183"/>
      <c r="K44" s="183"/>
      <c r="L44" s="183"/>
      <c r="M44" s="184">
        <f>SUM(N44:P44)</f>
        <v>0</v>
      </c>
      <c r="N44" s="185"/>
      <c r="O44" s="185"/>
      <c r="P44" s="185"/>
      <c r="R44" s="105"/>
    </row>
    <row r="45" spans="4:18" ht="27" customHeight="1">
      <c r="D45" s="174"/>
      <c r="E45" s="107" t="s">
        <v>179</v>
      </c>
      <c r="F45" s="97" t="s">
        <v>180</v>
      </c>
      <c r="G45" s="103" t="s">
        <v>199</v>
      </c>
      <c r="I45" s="182">
        <f>SUM(J45:L45)</f>
        <v>0</v>
      </c>
      <c r="J45" s="183"/>
      <c r="K45" s="183"/>
      <c r="L45" s="183"/>
      <c r="M45" s="184">
        <f>SUM(N45:P45)</f>
        <v>0</v>
      </c>
      <c r="N45" s="185"/>
      <c r="O45" s="185"/>
      <c r="P45" s="185"/>
      <c r="R45" s="105"/>
    </row>
    <row r="46" spans="4:18" ht="6" hidden="1" customHeight="1">
      <c r="D46" s="174"/>
      <c r="E46" s="107"/>
      <c r="F46" s="109"/>
      <c r="G46" s="129"/>
      <c r="I46" s="182"/>
      <c r="J46" s="182"/>
      <c r="K46" s="182"/>
      <c r="L46" s="182"/>
      <c r="M46" s="184"/>
      <c r="N46" s="184"/>
      <c r="O46" s="184"/>
      <c r="P46" s="184"/>
      <c r="R46" s="125"/>
    </row>
    <row r="47" spans="4:18" ht="15" customHeight="1">
      <c r="D47" s="174"/>
      <c r="E47" s="107" t="s">
        <v>182</v>
      </c>
      <c r="F47" s="97" t="s">
        <v>183</v>
      </c>
      <c r="G47" s="103" t="s">
        <v>200</v>
      </c>
      <c r="I47" s="182">
        <f>SUM(J47:L47)</f>
        <v>0</v>
      </c>
      <c r="J47" s="183"/>
      <c r="K47" s="183"/>
      <c r="L47" s="183"/>
      <c r="M47" s="184">
        <f>SUM(N47:P47)</f>
        <v>0</v>
      </c>
      <c r="N47" s="185"/>
      <c r="O47" s="185"/>
      <c r="P47" s="185"/>
      <c r="R47" s="105"/>
    </row>
    <row r="48" spans="4:18" ht="15" customHeight="1">
      <c r="D48" s="174"/>
      <c r="E48" s="107" t="s">
        <v>185</v>
      </c>
      <c r="F48" s="97" t="s">
        <v>186</v>
      </c>
      <c r="G48" s="103"/>
      <c r="I48" s="182">
        <f>SUM(J48:L48)</f>
        <v>0</v>
      </c>
      <c r="J48" s="182">
        <f>SUM(J34,J35,J40)</f>
        <v>0</v>
      </c>
      <c r="K48" s="182">
        <f>SUM(K34,K35,K40)</f>
        <v>0</v>
      </c>
      <c r="L48" s="182">
        <f>SUM(L34,L35,L40)</f>
        <v>0</v>
      </c>
      <c r="M48" s="184">
        <f>SUM(N48:P48)</f>
        <v>0</v>
      </c>
      <c r="N48" s="184">
        <f>SUM(N34,N35,N40)</f>
        <v>0</v>
      </c>
      <c r="O48" s="184">
        <f>SUM(O34,O35,O40)</f>
        <v>0</v>
      </c>
      <c r="P48" s="184">
        <f>SUM(P34,P35,P40)</f>
        <v>0</v>
      </c>
      <c r="R48" s="106"/>
    </row>
    <row r="49" spans="4:18" ht="15" customHeight="1">
      <c r="D49" s="174"/>
      <c r="E49" s="107" t="s">
        <v>187</v>
      </c>
      <c r="F49" s="97" t="s">
        <v>188</v>
      </c>
      <c r="G49" s="103"/>
      <c r="I49" s="182">
        <f>SUM(J49:L49)</f>
        <v>0</v>
      </c>
      <c r="J49" s="182">
        <f>SUM(J34,J35,J40,J44)</f>
        <v>0</v>
      </c>
      <c r="K49" s="182">
        <f>SUM(K34,K35,K40,K44)</f>
        <v>0</v>
      </c>
      <c r="L49" s="182">
        <f>SUM(L34,L35,L40,L44)</f>
        <v>0</v>
      </c>
      <c r="M49" s="184">
        <f>SUM(N49:P49)</f>
        <v>0</v>
      </c>
      <c r="N49" s="184">
        <f>SUM(N34,N35,N40,N44)</f>
        <v>0</v>
      </c>
      <c r="O49" s="184">
        <f>SUM(O34,O35,O40,O44)</f>
        <v>0</v>
      </c>
      <c r="P49" s="184">
        <f>SUM(P34,P35,P40,P44)</f>
        <v>0</v>
      </c>
      <c r="R49" s="106"/>
    </row>
    <row r="50" spans="4:18" ht="15" customHeight="1">
      <c r="D50" s="174"/>
      <c r="E50" s="107" t="s">
        <v>189</v>
      </c>
      <c r="F50" s="97" t="s">
        <v>190</v>
      </c>
      <c r="G50" s="103"/>
      <c r="I50" s="182">
        <f>SUM(J50:L50)</f>
        <v>0</v>
      </c>
      <c r="J50" s="182">
        <f>SUM(J34,J35,J40,J44,J45,J47)</f>
        <v>0</v>
      </c>
      <c r="K50" s="182">
        <f>SUM(K34,K35,K40,K44,K45,K47)</f>
        <v>0</v>
      </c>
      <c r="L50" s="182">
        <f>SUM(L34,L35,L40,L44,L45,L47)</f>
        <v>0</v>
      </c>
      <c r="M50" s="184">
        <f>SUM(N50:P50)</f>
        <v>0</v>
      </c>
      <c r="N50" s="184">
        <f>SUM(N34,N35,N40,N44,N45,N47)</f>
        <v>0</v>
      </c>
      <c r="O50" s="184">
        <f>SUM(O34,O35,O40,O44,O45,O47)</f>
        <v>0</v>
      </c>
      <c r="P50" s="184">
        <f>SUM(P34,P35,P40,P44,P45,P47)</f>
        <v>0</v>
      </c>
      <c r="R50" s="106"/>
    </row>
    <row r="51" spans="4:18" ht="15" customHeight="1">
      <c r="D51" s="175"/>
      <c r="E51" s="96" t="s">
        <v>201</v>
      </c>
      <c r="F51" s="60" t="s">
        <v>202</v>
      </c>
      <c r="G51" s="103" t="s">
        <v>203</v>
      </c>
      <c r="I51" s="182">
        <f>SUM(J51:L51)</f>
        <v>0</v>
      </c>
      <c r="J51" s="182">
        <f>SUM(J32,J50)</f>
        <v>0</v>
      </c>
      <c r="K51" s="182">
        <f>SUM(K32,K50)</f>
        <v>0</v>
      </c>
      <c r="L51" s="182">
        <f>SUM(L32,L50)</f>
        <v>0</v>
      </c>
      <c r="M51" s="184">
        <f>SUM(N51:P51)</f>
        <v>0</v>
      </c>
      <c r="N51" s="184">
        <f>SUM(N32,N50)</f>
        <v>0</v>
      </c>
      <c r="O51" s="184">
        <f>SUM(O32,O50)</f>
        <v>0</v>
      </c>
      <c r="P51" s="184">
        <f>SUM(P32,P50)</f>
        <v>0</v>
      </c>
      <c r="R51" s="127"/>
    </row>
    <row r="52" spans="4:18" ht="6" hidden="1" customHeight="1">
      <c r="D52" s="108"/>
      <c r="E52" s="107"/>
      <c r="F52" s="109"/>
      <c r="G52" s="129"/>
      <c r="I52" s="118"/>
      <c r="J52" s="118"/>
      <c r="K52" s="118"/>
      <c r="L52" s="118"/>
      <c r="M52" s="119"/>
      <c r="N52" s="119"/>
      <c r="O52" s="119"/>
      <c r="P52" s="119"/>
      <c r="R52" s="125"/>
    </row>
    <row r="53" spans="4:18" ht="15" customHeight="1">
      <c r="D53" s="176" t="s">
        <v>204</v>
      </c>
      <c r="E53" s="117" t="s">
        <v>160</v>
      </c>
      <c r="F53" s="128" t="s">
        <v>161</v>
      </c>
      <c r="G53" s="112"/>
      <c r="I53" s="110"/>
      <c r="J53" s="99"/>
      <c r="K53" s="99"/>
      <c r="L53" s="99"/>
      <c r="M53" s="99"/>
      <c r="N53" s="99"/>
      <c r="O53" s="99"/>
      <c r="P53" s="112"/>
      <c r="R53" s="111"/>
    </row>
    <row r="54" spans="4:18" ht="15" customHeight="1">
      <c r="D54" s="177"/>
      <c r="E54" s="107" t="s">
        <v>162</v>
      </c>
      <c r="F54" s="97" t="s">
        <v>163</v>
      </c>
      <c r="G54" s="103" t="s">
        <v>205</v>
      </c>
      <c r="I54" s="182">
        <f>SUM(J54:L54)</f>
        <v>0</v>
      </c>
      <c r="J54" s="183"/>
      <c r="K54" s="183"/>
      <c r="L54" s="183"/>
      <c r="M54" s="184">
        <f>SUM(N54:P54)</f>
        <v>0</v>
      </c>
      <c r="N54" s="185"/>
      <c r="O54" s="185"/>
      <c r="P54" s="185"/>
      <c r="R54" s="105"/>
    </row>
    <row r="55" spans="4:18" ht="15" customHeight="1">
      <c r="D55" s="177"/>
      <c r="E55" s="107" t="s">
        <v>164</v>
      </c>
      <c r="F55" s="97" t="s">
        <v>165</v>
      </c>
      <c r="G55" s="103" t="s">
        <v>206</v>
      </c>
      <c r="I55" s="182">
        <f>SUM(J55:L55)</f>
        <v>0</v>
      </c>
      <c r="J55" s="182">
        <f>SUM(J58:J59)</f>
        <v>0</v>
      </c>
      <c r="K55" s="182">
        <f>SUM(K58:K59)</f>
        <v>0</v>
      </c>
      <c r="L55" s="182">
        <f>SUM(L58:L59)</f>
        <v>0</v>
      </c>
      <c r="M55" s="184">
        <f>SUM(N55:P55)</f>
        <v>0</v>
      </c>
      <c r="N55" s="184">
        <f>SUM(N58:N59)</f>
        <v>0</v>
      </c>
      <c r="O55" s="184">
        <f>SUM(O58:O59)</f>
        <v>0</v>
      </c>
      <c r="P55" s="184">
        <f>SUM(P58:P59)</f>
        <v>0</v>
      </c>
      <c r="R55" s="105"/>
    </row>
    <row r="56" spans="4:18" ht="6" hidden="1" customHeight="1">
      <c r="D56" s="177"/>
      <c r="E56" s="107"/>
      <c r="F56" s="109"/>
      <c r="G56" s="129"/>
      <c r="I56" s="182"/>
      <c r="J56" s="182"/>
      <c r="K56" s="182"/>
      <c r="L56" s="182"/>
      <c r="M56" s="184"/>
      <c r="N56" s="184"/>
      <c r="O56" s="184"/>
      <c r="P56" s="184"/>
      <c r="R56" s="125"/>
    </row>
    <row r="57" spans="4:18" ht="6" hidden="1" customHeight="1">
      <c r="D57" s="177"/>
      <c r="E57" s="107"/>
      <c r="F57" s="109"/>
      <c r="G57" s="129"/>
      <c r="I57" s="182"/>
      <c r="J57" s="182"/>
      <c r="K57" s="182"/>
      <c r="L57" s="182"/>
      <c r="M57" s="184"/>
      <c r="N57" s="184"/>
      <c r="O57" s="184"/>
      <c r="P57" s="184"/>
      <c r="R57" s="125"/>
    </row>
    <row r="58" spans="4:18" ht="15" customHeight="1">
      <c r="D58" s="177"/>
      <c r="E58" s="107" t="s">
        <v>167</v>
      </c>
      <c r="F58" s="98" t="s">
        <v>168</v>
      </c>
      <c r="G58" s="103" t="s">
        <v>207</v>
      </c>
      <c r="I58" s="182">
        <f>SUM(J58:L58)</f>
        <v>0</v>
      </c>
      <c r="J58" s="183"/>
      <c r="K58" s="183"/>
      <c r="L58" s="183"/>
      <c r="M58" s="184">
        <f>SUM(N58:P58)</f>
        <v>0</v>
      </c>
      <c r="N58" s="185"/>
      <c r="O58" s="185"/>
      <c r="P58" s="185"/>
      <c r="R58" s="105"/>
    </row>
    <row r="59" spans="4:18" ht="15" customHeight="1">
      <c r="D59" s="177"/>
      <c r="E59" s="107" t="s">
        <v>170</v>
      </c>
      <c r="F59" s="98" t="s">
        <v>171</v>
      </c>
      <c r="G59" s="103" t="s">
        <v>208</v>
      </c>
      <c r="I59" s="182">
        <f>SUM(J59:L59)</f>
        <v>0</v>
      </c>
      <c r="J59" s="183"/>
      <c r="K59" s="183"/>
      <c r="L59" s="183"/>
      <c r="M59" s="184">
        <f>SUM(N59:P59)</f>
        <v>0</v>
      </c>
      <c r="N59" s="185"/>
      <c r="O59" s="185"/>
      <c r="P59" s="185"/>
      <c r="R59" s="105"/>
    </row>
    <row r="60" spans="4:18" ht="15" customHeight="1">
      <c r="D60" s="177"/>
      <c r="E60" s="107" t="s">
        <v>173</v>
      </c>
      <c r="F60" s="97" t="s">
        <v>174</v>
      </c>
      <c r="G60" s="103" t="s">
        <v>209</v>
      </c>
      <c r="I60" s="182">
        <f>SUM(J60:L60)</f>
        <v>0</v>
      </c>
      <c r="J60" s="183"/>
      <c r="K60" s="183"/>
      <c r="L60" s="183"/>
      <c r="M60" s="184">
        <f>SUM(N60:P60)</f>
        <v>0</v>
      </c>
      <c r="N60" s="185"/>
      <c r="O60" s="185"/>
      <c r="P60" s="185"/>
      <c r="R60" s="105"/>
    </row>
    <row r="61" spans="4:18" ht="6" hidden="1" customHeight="1">
      <c r="D61" s="177"/>
      <c r="E61" s="107"/>
      <c r="F61" s="109"/>
      <c r="G61" s="129"/>
      <c r="I61" s="182"/>
      <c r="J61" s="182"/>
      <c r="K61" s="182"/>
      <c r="L61" s="182"/>
      <c r="M61" s="184"/>
      <c r="N61" s="184"/>
      <c r="O61" s="184"/>
      <c r="P61" s="184"/>
      <c r="R61" s="125"/>
    </row>
    <row r="62" spans="4:18" ht="6" hidden="1" customHeight="1">
      <c r="D62" s="177"/>
      <c r="E62" s="107"/>
      <c r="F62" s="109"/>
      <c r="G62" s="129"/>
      <c r="I62" s="182"/>
      <c r="J62" s="182"/>
      <c r="K62" s="182"/>
      <c r="L62" s="182"/>
      <c r="M62" s="184"/>
      <c r="N62" s="184"/>
      <c r="O62" s="184"/>
      <c r="P62" s="184"/>
      <c r="R62" s="125"/>
    </row>
    <row r="63" spans="4:18" ht="6" hidden="1" customHeight="1">
      <c r="D63" s="177"/>
      <c r="E63" s="107"/>
      <c r="F63" s="109"/>
      <c r="G63" s="129"/>
      <c r="I63" s="182"/>
      <c r="J63" s="182"/>
      <c r="K63" s="182"/>
      <c r="L63" s="182"/>
      <c r="M63" s="184"/>
      <c r="N63" s="184"/>
      <c r="O63" s="184"/>
      <c r="P63" s="184"/>
      <c r="R63" s="125"/>
    </row>
    <row r="64" spans="4:18" ht="15" customHeight="1">
      <c r="D64" s="177"/>
      <c r="E64" s="107" t="s">
        <v>176</v>
      </c>
      <c r="F64" s="97" t="s">
        <v>177</v>
      </c>
      <c r="G64" s="103" t="s">
        <v>210</v>
      </c>
      <c r="I64" s="182">
        <f>SUM(J64:L64)</f>
        <v>0</v>
      </c>
      <c r="J64" s="183"/>
      <c r="K64" s="183"/>
      <c r="L64" s="183"/>
      <c r="M64" s="184">
        <f>SUM(N64:P64)</f>
        <v>0</v>
      </c>
      <c r="N64" s="185"/>
      <c r="O64" s="185"/>
      <c r="P64" s="185"/>
      <c r="R64" s="105"/>
    </row>
    <row r="65" spans="4:18" ht="27" customHeight="1">
      <c r="D65" s="177"/>
      <c r="E65" s="107" t="s">
        <v>179</v>
      </c>
      <c r="F65" s="97" t="s">
        <v>180</v>
      </c>
      <c r="G65" s="103" t="s">
        <v>211</v>
      </c>
      <c r="I65" s="182">
        <f>SUM(J65:L65)</f>
        <v>0</v>
      </c>
      <c r="J65" s="183"/>
      <c r="K65" s="183"/>
      <c r="L65" s="183"/>
      <c r="M65" s="184">
        <f>SUM(N65:P65)</f>
        <v>0</v>
      </c>
      <c r="N65" s="185"/>
      <c r="O65" s="185"/>
      <c r="P65" s="185"/>
      <c r="R65" s="105"/>
    </row>
    <row r="66" spans="4:18" ht="6" hidden="1" customHeight="1">
      <c r="D66" s="177"/>
      <c r="E66" s="107"/>
      <c r="F66" s="109"/>
      <c r="G66" s="129"/>
      <c r="I66" s="182"/>
      <c r="J66" s="182"/>
      <c r="K66" s="182"/>
      <c r="L66" s="182"/>
      <c r="M66" s="184"/>
      <c r="N66" s="184"/>
      <c r="O66" s="184"/>
      <c r="P66" s="184"/>
      <c r="R66" s="125"/>
    </row>
    <row r="67" spans="4:18" ht="15" customHeight="1">
      <c r="D67" s="177"/>
      <c r="E67" s="107" t="s">
        <v>182</v>
      </c>
      <c r="F67" s="97" t="s">
        <v>183</v>
      </c>
      <c r="G67" s="103" t="s">
        <v>212</v>
      </c>
      <c r="I67" s="182">
        <f>SUM(J67:L67)</f>
        <v>0</v>
      </c>
      <c r="J67" s="183"/>
      <c r="K67" s="183"/>
      <c r="L67" s="183"/>
      <c r="M67" s="184">
        <f>SUM(N67:P67)</f>
        <v>0</v>
      </c>
      <c r="N67" s="185"/>
      <c r="O67" s="185"/>
      <c r="P67" s="185"/>
      <c r="R67" s="105"/>
    </row>
    <row r="68" spans="4:18" ht="15" customHeight="1">
      <c r="D68" s="177"/>
      <c r="E68" s="107" t="s">
        <v>185</v>
      </c>
      <c r="F68" s="97" t="s">
        <v>186</v>
      </c>
      <c r="G68" s="103"/>
      <c r="I68" s="182">
        <f>SUM(J68:L68)</f>
        <v>0</v>
      </c>
      <c r="J68" s="182">
        <f>SUM(J54,J55,J60)</f>
        <v>0</v>
      </c>
      <c r="K68" s="182">
        <f>SUM(K54,K55,K60)</f>
        <v>0</v>
      </c>
      <c r="L68" s="182">
        <f>SUM(L54,L55,L60)</f>
        <v>0</v>
      </c>
      <c r="M68" s="184">
        <f>SUM(N68:P68)</f>
        <v>0</v>
      </c>
      <c r="N68" s="184">
        <f>SUM(N54,N55,N60)</f>
        <v>0</v>
      </c>
      <c r="O68" s="184">
        <f>SUM(O54,O55,O60)</f>
        <v>0</v>
      </c>
      <c r="P68" s="184">
        <f>SUM(P54,P55,P60)</f>
        <v>0</v>
      </c>
      <c r="R68" s="106"/>
    </row>
    <row r="69" spans="4:18" ht="15" customHeight="1">
      <c r="D69" s="177"/>
      <c r="E69" s="107" t="s">
        <v>187</v>
      </c>
      <c r="F69" s="97" t="s">
        <v>188</v>
      </c>
      <c r="G69" s="103"/>
      <c r="I69" s="182">
        <f>SUM(J69:L69)</f>
        <v>0</v>
      </c>
      <c r="J69" s="182">
        <f>SUM(J54,J55,J60,J64)</f>
        <v>0</v>
      </c>
      <c r="K69" s="182">
        <f>SUM(K54,K55,K60,K64)</f>
        <v>0</v>
      </c>
      <c r="L69" s="182">
        <f>SUM(L54,L55,L60,L64)</f>
        <v>0</v>
      </c>
      <c r="M69" s="184">
        <f>SUM(N69:P69)</f>
        <v>0</v>
      </c>
      <c r="N69" s="184">
        <f>SUM(N54,N55,N60,N64)</f>
        <v>0</v>
      </c>
      <c r="O69" s="184">
        <f>SUM(O54,O55,O60,O64)</f>
        <v>0</v>
      </c>
      <c r="P69" s="184">
        <f>SUM(P54,P55,P60,P64)</f>
        <v>0</v>
      </c>
      <c r="R69" s="106"/>
    </row>
    <row r="70" spans="4:18" ht="15" customHeight="1">
      <c r="D70" s="177"/>
      <c r="E70" s="107" t="s">
        <v>189</v>
      </c>
      <c r="F70" s="97" t="s">
        <v>190</v>
      </c>
      <c r="G70" s="103"/>
      <c r="I70" s="182">
        <f>SUM(J70:L70)</f>
        <v>0</v>
      </c>
      <c r="J70" s="182">
        <f>SUM(J54,J55,J60,J64,J65,J67)</f>
        <v>0</v>
      </c>
      <c r="K70" s="182">
        <f>SUM(K54,K55,K60,K64,K65,K67)</f>
        <v>0</v>
      </c>
      <c r="L70" s="182">
        <f>SUM(L54,L55,L60,L64,L65,L67)</f>
        <v>0</v>
      </c>
      <c r="M70" s="184">
        <f>SUM(N70:P70)</f>
        <v>0</v>
      </c>
      <c r="N70" s="184">
        <f>SUM(N54,N55,N60,N64,N65,N67)</f>
        <v>0</v>
      </c>
      <c r="O70" s="184">
        <f>SUM(O54,O55,O60,O64,O65,O67)</f>
        <v>0</v>
      </c>
      <c r="P70" s="184">
        <f>SUM(P54,P55,P60,P64,P65,P67)</f>
        <v>0</v>
      </c>
      <c r="R70" s="106"/>
    </row>
    <row r="71" spans="4:18" ht="15" customHeight="1">
      <c r="D71" s="177"/>
      <c r="E71" s="117" t="s">
        <v>191</v>
      </c>
      <c r="F71" s="128" t="s">
        <v>192</v>
      </c>
      <c r="G71" s="112"/>
      <c r="I71" s="110"/>
      <c r="J71" s="99"/>
      <c r="K71" s="99"/>
      <c r="L71" s="99"/>
      <c r="M71" s="99"/>
      <c r="N71" s="99"/>
      <c r="O71" s="99"/>
      <c r="P71" s="112"/>
      <c r="R71" s="111"/>
    </row>
    <row r="72" spans="4:18" ht="15" customHeight="1">
      <c r="D72" s="177"/>
      <c r="E72" s="107" t="s">
        <v>162</v>
      </c>
      <c r="F72" s="97" t="s">
        <v>163</v>
      </c>
      <c r="G72" s="103" t="s">
        <v>213</v>
      </c>
      <c r="I72" s="186">
        <f>SUM(J72:L72)</f>
        <v>3551.6179999999999</v>
      </c>
      <c r="J72" s="187">
        <v>1740.251</v>
      </c>
      <c r="K72" s="187">
        <v>1811.367</v>
      </c>
      <c r="L72" s="187"/>
      <c r="M72" s="188">
        <f>SUM(N72:P72)</f>
        <v>12577202.758680001</v>
      </c>
      <c r="N72" s="189">
        <f>J72*3541.26</f>
        <v>6162681.2562600002</v>
      </c>
      <c r="O72" s="189">
        <f>K72*3541.26</f>
        <v>6414521.5024199998</v>
      </c>
      <c r="P72" s="185"/>
      <c r="R72" s="105"/>
    </row>
    <row r="73" spans="4:18" ht="15" customHeight="1">
      <c r="D73" s="177"/>
      <c r="E73" s="107" t="s">
        <v>164</v>
      </c>
      <c r="F73" s="97" t="s">
        <v>165</v>
      </c>
      <c r="G73" s="103" t="s">
        <v>214</v>
      </c>
      <c r="I73" s="182">
        <f>SUM(J73:L73)</f>
        <v>0</v>
      </c>
      <c r="J73" s="182">
        <f>SUM(J76:J77)</f>
        <v>0</v>
      </c>
      <c r="K73" s="182">
        <f>SUM(K76:K77)</f>
        <v>0</v>
      </c>
      <c r="L73" s="182">
        <f>SUM(L76:L77)</f>
        <v>0</v>
      </c>
      <c r="M73" s="184">
        <f>SUM(N73:P73)</f>
        <v>0</v>
      </c>
      <c r="N73" s="184">
        <f>SUM(N76:N77)</f>
        <v>0</v>
      </c>
      <c r="O73" s="184">
        <f>SUM(O76:O77)</f>
        <v>0</v>
      </c>
      <c r="P73" s="184">
        <f>SUM(P76:P77)</f>
        <v>0</v>
      </c>
      <c r="R73" s="105"/>
    </row>
    <row r="74" spans="4:18" ht="6" hidden="1" customHeight="1">
      <c r="D74" s="177"/>
      <c r="E74" s="107"/>
      <c r="F74" s="109"/>
      <c r="G74" s="129"/>
      <c r="I74" s="182"/>
      <c r="J74" s="182"/>
      <c r="K74" s="182"/>
      <c r="L74" s="182"/>
      <c r="M74" s="184"/>
      <c r="N74" s="184"/>
      <c r="O74" s="184"/>
      <c r="P74" s="184"/>
      <c r="R74" s="125"/>
    </row>
    <row r="75" spans="4:18" ht="6" hidden="1" customHeight="1">
      <c r="D75" s="177"/>
      <c r="E75" s="107"/>
      <c r="F75" s="109"/>
      <c r="G75" s="129"/>
      <c r="I75" s="182"/>
      <c r="J75" s="182"/>
      <c r="K75" s="182"/>
      <c r="L75" s="182"/>
      <c r="M75" s="184"/>
      <c r="N75" s="184"/>
      <c r="O75" s="184"/>
      <c r="P75" s="184"/>
      <c r="R75" s="125"/>
    </row>
    <row r="76" spans="4:18" ht="15" customHeight="1">
      <c r="D76" s="177"/>
      <c r="E76" s="107" t="s">
        <v>167</v>
      </c>
      <c r="F76" s="98" t="s">
        <v>168</v>
      </c>
      <c r="G76" s="103" t="s">
        <v>215</v>
      </c>
      <c r="I76" s="182">
        <f>SUM(J76:L76)</f>
        <v>0</v>
      </c>
      <c r="J76" s="183"/>
      <c r="K76" s="183"/>
      <c r="L76" s="183"/>
      <c r="M76" s="184">
        <f>SUM(N76:P76)</f>
        <v>0</v>
      </c>
      <c r="N76" s="185"/>
      <c r="O76" s="185"/>
      <c r="P76" s="185"/>
      <c r="R76" s="105"/>
    </row>
    <row r="77" spans="4:18" ht="15" customHeight="1">
      <c r="D77" s="177"/>
      <c r="E77" s="107" t="s">
        <v>170</v>
      </c>
      <c r="F77" s="98" t="s">
        <v>171</v>
      </c>
      <c r="G77" s="103" t="s">
        <v>216</v>
      </c>
      <c r="I77" s="182">
        <f>SUM(J77:L77)</f>
        <v>0</v>
      </c>
      <c r="J77" s="183"/>
      <c r="K77" s="183"/>
      <c r="L77" s="183"/>
      <c r="M77" s="184">
        <f>SUM(N77:P77)</f>
        <v>0</v>
      </c>
      <c r="N77" s="185"/>
      <c r="O77" s="185"/>
      <c r="P77" s="185"/>
      <c r="R77" s="105"/>
    </row>
    <row r="78" spans="4:18" ht="15" customHeight="1">
      <c r="D78" s="177"/>
      <c r="E78" s="107" t="s">
        <v>173</v>
      </c>
      <c r="F78" s="97" t="s">
        <v>174</v>
      </c>
      <c r="G78" s="103" t="s">
        <v>217</v>
      </c>
      <c r="I78" s="182">
        <f>SUM(J78:L78)</f>
        <v>0</v>
      </c>
      <c r="J78" s="183"/>
      <c r="K78" s="183"/>
      <c r="L78" s="183"/>
      <c r="M78" s="184">
        <f>SUM(N78:P78)</f>
        <v>0</v>
      </c>
      <c r="N78" s="185"/>
      <c r="O78" s="185"/>
      <c r="P78" s="185"/>
      <c r="R78" s="105"/>
    </row>
    <row r="79" spans="4:18" ht="6" hidden="1" customHeight="1">
      <c r="D79" s="177"/>
      <c r="E79" s="107"/>
      <c r="F79" s="109"/>
      <c r="G79" s="129"/>
      <c r="I79" s="182"/>
      <c r="J79" s="182"/>
      <c r="K79" s="182"/>
      <c r="L79" s="182"/>
      <c r="M79" s="184"/>
      <c r="N79" s="184"/>
      <c r="O79" s="184"/>
      <c r="P79" s="184"/>
      <c r="R79" s="125"/>
    </row>
    <row r="80" spans="4:18" ht="6" hidden="1" customHeight="1">
      <c r="D80" s="177"/>
      <c r="E80" s="107"/>
      <c r="F80" s="109"/>
      <c r="G80" s="129"/>
      <c r="I80" s="182"/>
      <c r="J80" s="182"/>
      <c r="K80" s="182"/>
      <c r="L80" s="182"/>
      <c r="M80" s="184"/>
      <c r="N80" s="184"/>
      <c r="O80" s="184"/>
      <c r="P80" s="184"/>
      <c r="R80" s="125"/>
    </row>
    <row r="81" spans="4:18" ht="6" hidden="1" customHeight="1">
      <c r="D81" s="177"/>
      <c r="E81" s="107"/>
      <c r="F81" s="109"/>
      <c r="G81" s="129"/>
      <c r="I81" s="182"/>
      <c r="J81" s="182"/>
      <c r="K81" s="182"/>
      <c r="L81" s="182"/>
      <c r="M81" s="184"/>
      <c r="N81" s="184"/>
      <c r="O81" s="184"/>
      <c r="P81" s="184"/>
      <c r="R81" s="125"/>
    </row>
    <row r="82" spans="4:18" ht="15" customHeight="1">
      <c r="D82" s="177"/>
      <c r="E82" s="107" t="s">
        <v>176</v>
      </c>
      <c r="F82" s="97" t="s">
        <v>177</v>
      </c>
      <c r="G82" s="103" t="s">
        <v>218</v>
      </c>
      <c r="I82" s="182">
        <f>SUM(J82:L82)</f>
        <v>0</v>
      </c>
      <c r="J82" s="183"/>
      <c r="K82" s="183"/>
      <c r="L82" s="183"/>
      <c r="M82" s="184">
        <f>SUM(N82:P82)</f>
        <v>0</v>
      </c>
      <c r="N82" s="185"/>
      <c r="O82" s="185"/>
      <c r="P82" s="185"/>
      <c r="R82" s="105"/>
    </row>
    <row r="83" spans="4:18" ht="27" customHeight="1">
      <c r="D83" s="177"/>
      <c r="E83" s="107" t="s">
        <v>179</v>
      </c>
      <c r="F83" s="97" t="s">
        <v>180</v>
      </c>
      <c r="G83" s="103" t="s">
        <v>219</v>
      </c>
      <c r="I83" s="186">
        <f>SUM(J83:L83)</f>
        <v>28.010999999999999</v>
      </c>
      <c r="J83" s="187"/>
      <c r="K83" s="187">
        <v>28.010999999999999</v>
      </c>
      <c r="L83" s="187"/>
      <c r="M83" s="188">
        <f>SUM(N83:P83)</f>
        <v>64935.94053</v>
      </c>
      <c r="N83" s="189"/>
      <c r="O83" s="189">
        <f>K83*2318.23</f>
        <v>64935.94053</v>
      </c>
      <c r="P83" s="185"/>
      <c r="R83" s="105"/>
    </row>
    <row r="84" spans="4:18" ht="6" hidden="1" customHeight="1">
      <c r="D84" s="177"/>
      <c r="E84" s="107"/>
      <c r="F84" s="109"/>
      <c r="G84" s="129"/>
      <c r="I84" s="186"/>
      <c r="J84" s="186"/>
      <c r="K84" s="186"/>
      <c r="L84" s="186"/>
      <c r="M84" s="188"/>
      <c r="N84" s="188"/>
      <c r="O84" s="188"/>
      <c r="P84" s="184"/>
      <c r="R84" s="125"/>
    </row>
    <row r="85" spans="4:18" ht="15" customHeight="1">
      <c r="D85" s="177"/>
      <c r="E85" s="107" t="s">
        <v>182</v>
      </c>
      <c r="F85" s="97" t="s">
        <v>183</v>
      </c>
      <c r="G85" s="103" t="s">
        <v>220</v>
      </c>
      <c r="I85" s="186">
        <f>SUM(J85:L85)</f>
        <v>8.6530000000000005</v>
      </c>
      <c r="J85" s="187"/>
      <c r="K85" s="187">
        <v>8.6530000000000005</v>
      </c>
      <c r="L85" s="187"/>
      <c r="M85" s="188">
        <f>SUM(N85:P85)</f>
        <v>0</v>
      </c>
      <c r="N85" s="189"/>
      <c r="O85" s="189"/>
      <c r="P85" s="185"/>
      <c r="R85" s="105"/>
    </row>
    <row r="86" spans="4:18" ht="15" customHeight="1">
      <c r="D86" s="177"/>
      <c r="E86" s="107" t="s">
        <v>185</v>
      </c>
      <c r="F86" s="97" t="s">
        <v>186</v>
      </c>
      <c r="G86" s="103"/>
      <c r="I86" s="186">
        <f>SUM(J86:L86)</f>
        <v>3551.6179999999999</v>
      </c>
      <c r="J86" s="186">
        <f>SUM(J72,J73,J78)</f>
        <v>1740.251</v>
      </c>
      <c r="K86" s="186">
        <f>SUM(K72,K73,K78)</f>
        <v>1811.367</v>
      </c>
      <c r="L86" s="182">
        <f>SUM(L72,L73,L78)</f>
        <v>0</v>
      </c>
      <c r="M86" s="188">
        <f>SUM(N86:P86)</f>
        <v>12577202.758680001</v>
      </c>
      <c r="N86" s="188">
        <f>SUM(N72,N73,N78)</f>
        <v>6162681.2562600002</v>
      </c>
      <c r="O86" s="188">
        <f>SUM(O72,O73,O78)</f>
        <v>6414521.5024199998</v>
      </c>
      <c r="P86" s="184">
        <f>SUM(P72,P73,P78)</f>
        <v>0</v>
      </c>
      <c r="R86" s="106"/>
    </row>
    <row r="87" spans="4:18" ht="15" customHeight="1">
      <c r="D87" s="177"/>
      <c r="E87" s="107" t="s">
        <v>187</v>
      </c>
      <c r="F87" s="97" t="s">
        <v>188</v>
      </c>
      <c r="G87" s="103"/>
      <c r="I87" s="186">
        <f>SUM(J87:L87)</f>
        <v>3551.6179999999999</v>
      </c>
      <c r="J87" s="186">
        <f>SUM(J72,J73,J78,J82)</f>
        <v>1740.251</v>
      </c>
      <c r="K87" s="186">
        <f>SUM(K72,K73,K78,K82)</f>
        <v>1811.367</v>
      </c>
      <c r="L87" s="182">
        <f>SUM(L72,L73,L78,L82)</f>
        <v>0</v>
      </c>
      <c r="M87" s="188">
        <f>SUM(N87:P87)</f>
        <v>12577202.758680001</v>
      </c>
      <c r="N87" s="188">
        <f>SUM(N72,N73,N78,N82)</f>
        <v>6162681.2562600002</v>
      </c>
      <c r="O87" s="188">
        <f>SUM(O72,O73,O78,O82)</f>
        <v>6414521.5024199998</v>
      </c>
      <c r="P87" s="184">
        <f>SUM(P72,P73,P78,P82)</f>
        <v>0</v>
      </c>
      <c r="R87" s="127"/>
    </row>
    <row r="88" spans="4:18" ht="15" customHeight="1">
      <c r="D88" s="177"/>
      <c r="E88" s="121" t="s">
        <v>189</v>
      </c>
      <c r="F88" s="122" t="s">
        <v>190</v>
      </c>
      <c r="G88" s="103"/>
      <c r="I88" s="186">
        <f>SUM(J88:L88)</f>
        <v>3588.2820000000002</v>
      </c>
      <c r="J88" s="186">
        <f>SUM(J72,J73,J78,J82,J83,J85)</f>
        <v>1740.251</v>
      </c>
      <c r="K88" s="186">
        <f>SUM(K72,K73,K78,K82,K83,K85)</f>
        <v>1848.0309999999999</v>
      </c>
      <c r="L88" s="182">
        <f>SUM(L72,L73,L78,L82,L83,L85)</f>
        <v>0</v>
      </c>
      <c r="M88" s="188">
        <f>SUM(N88:P88)</f>
        <v>12642138.699209999</v>
      </c>
      <c r="N88" s="188">
        <f>SUM(N72,N73,N78,N82,N83,N85)</f>
        <v>6162681.2562600002</v>
      </c>
      <c r="O88" s="188">
        <f>SUM(O72,O73,O78,O82,O83,O85)</f>
        <v>6479457.4429500001</v>
      </c>
      <c r="P88" s="184">
        <f>SUM(P72,P73,P78,P82,P83,P85)</f>
        <v>0</v>
      </c>
      <c r="R88" s="106"/>
    </row>
    <row r="89" spans="4:18" ht="15" customHeight="1">
      <c r="D89" s="178"/>
      <c r="E89" s="96" t="s">
        <v>201</v>
      </c>
      <c r="F89" s="60" t="s">
        <v>202</v>
      </c>
      <c r="G89" s="120" t="s">
        <v>221</v>
      </c>
      <c r="I89" s="186">
        <f>SUM(J89:L89)</f>
        <v>3588.2820000000002</v>
      </c>
      <c r="J89" s="186">
        <f>SUM(J70,J88)</f>
        <v>1740.251</v>
      </c>
      <c r="K89" s="186">
        <f>SUM(K70,K88)</f>
        <v>1848.0309999999999</v>
      </c>
      <c r="L89" s="182">
        <f>SUM(L70,L88)</f>
        <v>0</v>
      </c>
      <c r="M89" s="188">
        <f>SUM(N89:P89)</f>
        <v>12642138.699209999</v>
      </c>
      <c r="N89" s="188">
        <f>SUM(N70,N88)</f>
        <v>6162681.2562600002</v>
      </c>
      <c r="O89" s="188">
        <f>SUM(O70,O88)</f>
        <v>6479457.4429500001</v>
      </c>
      <c r="P89" s="184">
        <f>SUM(P70,P88)</f>
        <v>0</v>
      </c>
      <c r="R89" s="106"/>
    </row>
    <row r="90" spans="4:18" ht="6" hidden="1" customHeight="1">
      <c r="D90" s="108"/>
      <c r="E90" s="123"/>
      <c r="F90" s="124"/>
      <c r="G90" s="129"/>
      <c r="I90" s="186"/>
      <c r="J90" s="186"/>
      <c r="K90" s="186"/>
      <c r="L90" s="182"/>
      <c r="M90" s="188"/>
      <c r="N90" s="188"/>
      <c r="O90" s="188"/>
      <c r="P90" s="184"/>
      <c r="R90" s="125"/>
    </row>
    <row r="91" spans="4:18" ht="5.25" hidden="1" customHeight="1">
      <c r="D91" s="169" t="s">
        <v>222</v>
      </c>
      <c r="E91" s="107"/>
      <c r="F91" s="109"/>
      <c r="G91" s="129"/>
      <c r="I91" s="186"/>
      <c r="J91" s="186"/>
      <c r="K91" s="186"/>
      <c r="L91" s="182"/>
      <c r="M91" s="188"/>
      <c r="N91" s="188"/>
      <c r="O91" s="188"/>
      <c r="P91" s="184"/>
      <c r="R91" s="125"/>
    </row>
    <row r="92" spans="4:18" ht="15" customHeight="1">
      <c r="D92" s="170"/>
      <c r="E92" s="107" t="s">
        <v>162</v>
      </c>
      <c r="F92" s="97" t="s">
        <v>163</v>
      </c>
      <c r="G92" s="103"/>
      <c r="I92" s="186">
        <f t="shared" ref="I92:P93" si="0">SUM(I16,I34,I54,I72)</f>
        <v>3551.6179999999999</v>
      </c>
      <c r="J92" s="186">
        <f t="shared" si="0"/>
        <v>1740.251</v>
      </c>
      <c r="K92" s="186">
        <f t="shared" si="0"/>
        <v>1811.367</v>
      </c>
      <c r="L92" s="182">
        <f t="shared" si="0"/>
        <v>0</v>
      </c>
      <c r="M92" s="188">
        <f t="shared" si="0"/>
        <v>12577202.758680001</v>
      </c>
      <c r="N92" s="188">
        <f t="shared" si="0"/>
        <v>6162681.2562600002</v>
      </c>
      <c r="O92" s="188">
        <f t="shared" si="0"/>
        <v>6414521.5024199998</v>
      </c>
      <c r="P92" s="184">
        <f t="shared" si="0"/>
        <v>0</v>
      </c>
      <c r="R92" s="106"/>
    </row>
    <row r="93" spans="4:18" ht="15" customHeight="1">
      <c r="D93" s="170"/>
      <c r="E93" s="107" t="s">
        <v>164</v>
      </c>
      <c r="F93" s="97" t="s">
        <v>165</v>
      </c>
      <c r="G93" s="103"/>
      <c r="I93" s="182">
        <f t="shared" si="0"/>
        <v>0</v>
      </c>
      <c r="J93" s="182">
        <f t="shared" si="0"/>
        <v>0</v>
      </c>
      <c r="K93" s="182">
        <f t="shared" si="0"/>
        <v>0</v>
      </c>
      <c r="L93" s="182">
        <f t="shared" si="0"/>
        <v>0</v>
      </c>
      <c r="M93" s="184">
        <f t="shared" si="0"/>
        <v>0</v>
      </c>
      <c r="N93" s="184">
        <f t="shared" si="0"/>
        <v>0</v>
      </c>
      <c r="O93" s="184">
        <f t="shared" si="0"/>
        <v>0</v>
      </c>
      <c r="P93" s="184">
        <f t="shared" si="0"/>
        <v>0</v>
      </c>
      <c r="R93" s="106"/>
    </row>
    <row r="94" spans="4:18" ht="6" hidden="1" customHeight="1">
      <c r="D94" s="170"/>
      <c r="E94" s="107"/>
      <c r="F94" s="109"/>
      <c r="G94" s="129"/>
      <c r="I94" s="182"/>
      <c r="J94" s="182"/>
      <c r="K94" s="182"/>
      <c r="L94" s="182"/>
      <c r="M94" s="184"/>
      <c r="N94" s="184"/>
      <c r="O94" s="184"/>
      <c r="P94" s="184"/>
      <c r="R94" s="125"/>
    </row>
    <row r="95" spans="4:18" ht="6" hidden="1" customHeight="1">
      <c r="D95" s="170"/>
      <c r="E95" s="107"/>
      <c r="F95" s="109"/>
      <c r="G95" s="129"/>
      <c r="I95" s="182"/>
      <c r="J95" s="182"/>
      <c r="K95" s="182"/>
      <c r="L95" s="182"/>
      <c r="M95" s="184"/>
      <c r="N95" s="184"/>
      <c r="O95" s="184"/>
      <c r="P95" s="184"/>
      <c r="R95" s="125"/>
    </row>
    <row r="96" spans="4:18" ht="15" customHeight="1">
      <c r="D96" s="170"/>
      <c r="E96" s="107" t="s">
        <v>167</v>
      </c>
      <c r="F96" s="98" t="s">
        <v>168</v>
      </c>
      <c r="G96" s="103"/>
      <c r="I96" s="182">
        <f t="shared" ref="I96:P98" si="1">SUM(I20,I38,I58,I76)</f>
        <v>0</v>
      </c>
      <c r="J96" s="182">
        <f t="shared" si="1"/>
        <v>0</v>
      </c>
      <c r="K96" s="182">
        <f t="shared" si="1"/>
        <v>0</v>
      </c>
      <c r="L96" s="182">
        <f t="shared" si="1"/>
        <v>0</v>
      </c>
      <c r="M96" s="184">
        <f t="shared" si="1"/>
        <v>0</v>
      </c>
      <c r="N96" s="184">
        <f t="shared" si="1"/>
        <v>0</v>
      </c>
      <c r="O96" s="184">
        <f t="shared" si="1"/>
        <v>0</v>
      </c>
      <c r="P96" s="184">
        <f t="shared" si="1"/>
        <v>0</v>
      </c>
      <c r="R96" s="106"/>
    </row>
    <row r="97" spans="4:18" ht="15" customHeight="1">
      <c r="D97" s="170"/>
      <c r="E97" s="107" t="s">
        <v>170</v>
      </c>
      <c r="F97" s="98" t="s">
        <v>171</v>
      </c>
      <c r="G97" s="103"/>
      <c r="I97" s="182">
        <f t="shared" si="1"/>
        <v>0</v>
      </c>
      <c r="J97" s="182">
        <f t="shared" si="1"/>
        <v>0</v>
      </c>
      <c r="K97" s="182">
        <f t="shared" si="1"/>
        <v>0</v>
      </c>
      <c r="L97" s="182">
        <f t="shared" si="1"/>
        <v>0</v>
      </c>
      <c r="M97" s="184">
        <f t="shared" si="1"/>
        <v>0</v>
      </c>
      <c r="N97" s="184">
        <f t="shared" si="1"/>
        <v>0</v>
      </c>
      <c r="O97" s="184">
        <f t="shared" si="1"/>
        <v>0</v>
      </c>
      <c r="P97" s="184">
        <f t="shared" si="1"/>
        <v>0</v>
      </c>
      <c r="R97" s="106"/>
    </row>
    <row r="98" spans="4:18" ht="15" customHeight="1">
      <c r="D98" s="170"/>
      <c r="E98" s="107" t="s">
        <v>173</v>
      </c>
      <c r="F98" s="97" t="s">
        <v>174</v>
      </c>
      <c r="G98" s="103"/>
      <c r="I98" s="182">
        <f t="shared" si="1"/>
        <v>0</v>
      </c>
      <c r="J98" s="182">
        <f t="shared" si="1"/>
        <v>0</v>
      </c>
      <c r="K98" s="182">
        <f t="shared" si="1"/>
        <v>0</v>
      </c>
      <c r="L98" s="182">
        <f t="shared" si="1"/>
        <v>0</v>
      </c>
      <c r="M98" s="184">
        <f t="shared" si="1"/>
        <v>0</v>
      </c>
      <c r="N98" s="184">
        <f t="shared" si="1"/>
        <v>0</v>
      </c>
      <c r="O98" s="184">
        <f t="shared" si="1"/>
        <v>0</v>
      </c>
      <c r="P98" s="184">
        <f t="shared" si="1"/>
        <v>0</v>
      </c>
      <c r="R98" s="106"/>
    </row>
    <row r="99" spans="4:18" ht="6" hidden="1" customHeight="1">
      <c r="D99" s="170"/>
      <c r="E99" s="107"/>
      <c r="F99" s="109"/>
      <c r="G99" s="129"/>
      <c r="I99" s="182"/>
      <c r="J99" s="182"/>
      <c r="K99" s="182"/>
      <c r="L99" s="182"/>
      <c r="M99" s="184"/>
      <c r="N99" s="184"/>
      <c r="O99" s="184"/>
      <c r="P99" s="184"/>
      <c r="R99" s="125"/>
    </row>
    <row r="100" spans="4:18" ht="6" hidden="1" customHeight="1">
      <c r="D100" s="170"/>
      <c r="E100" s="107"/>
      <c r="F100" s="109"/>
      <c r="G100" s="129"/>
      <c r="I100" s="182"/>
      <c r="J100" s="182"/>
      <c r="K100" s="182"/>
      <c r="L100" s="182"/>
      <c r="M100" s="184"/>
      <c r="N100" s="184"/>
      <c r="O100" s="184"/>
      <c r="P100" s="184"/>
      <c r="R100" s="125"/>
    </row>
    <row r="101" spans="4:18" ht="6" hidden="1" customHeight="1">
      <c r="D101" s="170"/>
      <c r="E101" s="107"/>
      <c r="F101" s="109"/>
      <c r="G101" s="129"/>
      <c r="I101" s="182"/>
      <c r="J101" s="182"/>
      <c r="K101" s="182"/>
      <c r="L101" s="182"/>
      <c r="M101" s="184"/>
      <c r="N101" s="184"/>
      <c r="O101" s="184"/>
      <c r="P101" s="184"/>
      <c r="R101" s="125"/>
    </row>
    <row r="102" spans="4:18" ht="15" customHeight="1">
      <c r="D102" s="170"/>
      <c r="E102" s="107" t="s">
        <v>176</v>
      </c>
      <c r="F102" s="97" t="s">
        <v>177</v>
      </c>
      <c r="G102" s="103"/>
      <c r="I102" s="182">
        <f t="shared" ref="I102:P103" si="2">SUM(I26,I44,I64,I82)</f>
        <v>0</v>
      </c>
      <c r="J102" s="182">
        <f t="shared" si="2"/>
        <v>0</v>
      </c>
      <c r="K102" s="182">
        <f t="shared" si="2"/>
        <v>0</v>
      </c>
      <c r="L102" s="182">
        <f t="shared" si="2"/>
        <v>0</v>
      </c>
      <c r="M102" s="184">
        <f t="shared" si="2"/>
        <v>0</v>
      </c>
      <c r="N102" s="184">
        <f t="shared" si="2"/>
        <v>0</v>
      </c>
      <c r="O102" s="184">
        <f t="shared" si="2"/>
        <v>0</v>
      </c>
      <c r="P102" s="184">
        <f t="shared" si="2"/>
        <v>0</v>
      </c>
      <c r="R102" s="106"/>
    </row>
    <row r="103" spans="4:18" ht="27" customHeight="1">
      <c r="D103" s="170"/>
      <c r="E103" s="107" t="s">
        <v>179</v>
      </c>
      <c r="F103" s="97" t="s">
        <v>180</v>
      </c>
      <c r="G103" s="103"/>
      <c r="I103" s="186">
        <f t="shared" si="2"/>
        <v>28.010999999999999</v>
      </c>
      <c r="J103" s="182">
        <f t="shared" si="2"/>
        <v>0</v>
      </c>
      <c r="K103" s="186">
        <f t="shared" si="2"/>
        <v>28.010999999999999</v>
      </c>
      <c r="L103" s="182">
        <f t="shared" si="2"/>
        <v>0</v>
      </c>
      <c r="M103" s="188">
        <f t="shared" si="2"/>
        <v>64935.94053</v>
      </c>
      <c r="N103" s="184">
        <f t="shared" si="2"/>
        <v>0</v>
      </c>
      <c r="O103" s="188">
        <f t="shared" si="2"/>
        <v>64935.94053</v>
      </c>
      <c r="P103" s="184">
        <f t="shared" si="2"/>
        <v>0</v>
      </c>
      <c r="R103" s="106"/>
    </row>
    <row r="104" spans="4:18" ht="6" hidden="1" customHeight="1">
      <c r="D104" s="170"/>
      <c r="E104" s="107"/>
      <c r="F104" s="109"/>
      <c r="G104" s="129"/>
      <c r="I104" s="186"/>
      <c r="J104" s="182"/>
      <c r="K104" s="186"/>
      <c r="L104" s="182"/>
      <c r="M104" s="184"/>
      <c r="N104" s="184"/>
      <c r="O104" s="184"/>
      <c r="P104" s="184"/>
      <c r="R104" s="125"/>
    </row>
    <row r="105" spans="4:18" ht="15" customHeight="1">
      <c r="D105" s="170"/>
      <c r="E105" s="107" t="s">
        <v>182</v>
      </c>
      <c r="F105" s="97" t="s">
        <v>183</v>
      </c>
      <c r="G105" s="103"/>
      <c r="I105" s="186">
        <f t="shared" ref="I105:P108" si="3">SUM(I29,I47,I67,I85)</f>
        <v>8.6530000000000005</v>
      </c>
      <c r="J105" s="182">
        <f t="shared" si="3"/>
        <v>0</v>
      </c>
      <c r="K105" s="186">
        <f t="shared" si="3"/>
        <v>8.6530000000000005</v>
      </c>
      <c r="L105" s="182">
        <f t="shared" si="3"/>
        <v>0</v>
      </c>
      <c r="M105" s="184">
        <f t="shared" si="3"/>
        <v>0</v>
      </c>
      <c r="N105" s="184">
        <f t="shared" si="3"/>
        <v>0</v>
      </c>
      <c r="O105" s="184">
        <f t="shared" si="3"/>
        <v>0</v>
      </c>
      <c r="P105" s="184">
        <f t="shared" si="3"/>
        <v>0</v>
      </c>
      <c r="R105" s="106"/>
    </row>
    <row r="106" spans="4:18" ht="15" customHeight="1">
      <c r="D106" s="170"/>
      <c r="E106" s="107" t="s">
        <v>185</v>
      </c>
      <c r="F106" s="97" t="s">
        <v>186</v>
      </c>
      <c r="G106" s="103"/>
      <c r="I106" s="186">
        <f t="shared" si="3"/>
        <v>3551.6179999999999</v>
      </c>
      <c r="J106" s="186">
        <f t="shared" si="3"/>
        <v>1740.251</v>
      </c>
      <c r="K106" s="186">
        <f t="shared" si="3"/>
        <v>1811.367</v>
      </c>
      <c r="L106" s="182">
        <f t="shared" si="3"/>
        <v>0</v>
      </c>
      <c r="M106" s="188">
        <f t="shared" si="3"/>
        <v>12577202.758680001</v>
      </c>
      <c r="N106" s="188">
        <f t="shared" si="3"/>
        <v>6162681.2562600002</v>
      </c>
      <c r="O106" s="188">
        <f t="shared" si="3"/>
        <v>6414521.5024199998</v>
      </c>
      <c r="P106" s="184">
        <f t="shared" si="3"/>
        <v>0</v>
      </c>
      <c r="R106" s="106"/>
    </row>
    <row r="107" spans="4:18" ht="15" customHeight="1">
      <c r="D107" s="170"/>
      <c r="E107" s="107" t="s">
        <v>187</v>
      </c>
      <c r="F107" s="97" t="s">
        <v>188</v>
      </c>
      <c r="G107" s="103"/>
      <c r="I107" s="186">
        <f t="shared" si="3"/>
        <v>3551.6179999999999</v>
      </c>
      <c r="J107" s="186">
        <f t="shared" si="3"/>
        <v>1740.251</v>
      </c>
      <c r="K107" s="186">
        <f t="shared" si="3"/>
        <v>1811.367</v>
      </c>
      <c r="L107" s="182">
        <f t="shared" si="3"/>
        <v>0</v>
      </c>
      <c r="M107" s="188">
        <f t="shared" si="3"/>
        <v>12577202.758680001</v>
      </c>
      <c r="N107" s="188">
        <f t="shared" si="3"/>
        <v>6162681.2562600002</v>
      </c>
      <c r="O107" s="188">
        <f t="shared" si="3"/>
        <v>6414521.5024199998</v>
      </c>
      <c r="P107" s="184">
        <f t="shared" si="3"/>
        <v>0</v>
      </c>
      <c r="R107" s="106"/>
    </row>
    <row r="108" spans="4:18" ht="15" customHeight="1">
      <c r="D108" s="170"/>
      <c r="E108" s="107" t="s">
        <v>189</v>
      </c>
      <c r="F108" s="97" t="s">
        <v>190</v>
      </c>
      <c r="G108" s="103"/>
      <c r="I108" s="186">
        <f t="shared" si="3"/>
        <v>3588.2820000000002</v>
      </c>
      <c r="J108" s="186">
        <f t="shared" si="3"/>
        <v>1740.251</v>
      </c>
      <c r="K108" s="186">
        <f t="shared" si="3"/>
        <v>1848.0309999999999</v>
      </c>
      <c r="L108" s="182">
        <f t="shared" si="3"/>
        <v>0</v>
      </c>
      <c r="M108" s="188">
        <f t="shared" si="3"/>
        <v>12642138.699209999</v>
      </c>
      <c r="N108" s="188">
        <f t="shared" si="3"/>
        <v>6162681.2562600002</v>
      </c>
      <c r="O108" s="188">
        <f t="shared" si="3"/>
        <v>6479457.4429500001</v>
      </c>
      <c r="P108" s="184">
        <f t="shared" si="3"/>
        <v>0</v>
      </c>
      <c r="R108" s="106"/>
    </row>
    <row r="109" spans="4:18" ht="6" hidden="1" customHeight="1">
      <c r="D109" s="170"/>
      <c r="E109" s="107"/>
      <c r="F109" s="109"/>
      <c r="G109" s="129"/>
      <c r="I109" s="186"/>
      <c r="J109" s="186"/>
      <c r="K109" s="186"/>
      <c r="L109" s="182"/>
      <c r="M109" s="188"/>
      <c r="N109" s="188"/>
      <c r="O109" s="188"/>
      <c r="P109" s="184"/>
      <c r="R109" s="125"/>
    </row>
    <row r="110" spans="4:18" ht="6" hidden="1" customHeight="1">
      <c r="D110" s="170"/>
      <c r="E110" s="107"/>
      <c r="F110" s="109"/>
      <c r="G110" s="129"/>
      <c r="I110" s="186"/>
      <c r="J110" s="186"/>
      <c r="K110" s="186"/>
      <c r="L110" s="182"/>
      <c r="M110" s="188"/>
      <c r="N110" s="188"/>
      <c r="O110" s="188"/>
      <c r="P110" s="184"/>
      <c r="R110" s="125"/>
    </row>
    <row r="111" spans="4:18" ht="6" hidden="1" customHeight="1">
      <c r="D111" s="170"/>
      <c r="E111" s="107"/>
      <c r="F111" s="109"/>
      <c r="G111" s="129"/>
      <c r="I111" s="186"/>
      <c r="J111" s="186"/>
      <c r="K111" s="186"/>
      <c r="L111" s="182"/>
      <c r="M111" s="188"/>
      <c r="N111" s="188"/>
      <c r="O111" s="188"/>
      <c r="P111" s="184"/>
      <c r="R111" s="125"/>
    </row>
    <row r="112" spans="4:18" ht="6" hidden="1" customHeight="1">
      <c r="D112" s="170"/>
      <c r="E112" s="107"/>
      <c r="F112" s="109"/>
      <c r="G112" s="129"/>
      <c r="I112" s="186"/>
      <c r="J112" s="186"/>
      <c r="K112" s="186"/>
      <c r="L112" s="182"/>
      <c r="M112" s="188"/>
      <c r="N112" s="188"/>
      <c r="O112" s="188"/>
      <c r="P112" s="184"/>
      <c r="R112" s="125"/>
    </row>
    <row r="113" spans="4:18" ht="6" hidden="1" customHeight="1">
      <c r="D113" s="170"/>
      <c r="E113" s="107"/>
      <c r="F113" s="109"/>
      <c r="G113" s="129"/>
      <c r="I113" s="186"/>
      <c r="J113" s="186"/>
      <c r="K113" s="186"/>
      <c r="L113" s="182"/>
      <c r="M113" s="188"/>
      <c r="N113" s="188"/>
      <c r="O113" s="188"/>
      <c r="P113" s="184"/>
      <c r="R113" s="125"/>
    </row>
    <row r="114" spans="4:18" ht="6" hidden="1" customHeight="1">
      <c r="D114" s="170"/>
      <c r="E114" s="107"/>
      <c r="F114" s="109"/>
      <c r="G114" s="129"/>
      <c r="I114" s="186"/>
      <c r="J114" s="186"/>
      <c r="K114" s="186"/>
      <c r="L114" s="182"/>
      <c r="M114" s="188"/>
      <c r="N114" s="188"/>
      <c r="O114" s="188"/>
      <c r="P114" s="184"/>
      <c r="R114" s="125"/>
    </row>
    <row r="115" spans="4:18" ht="6" hidden="1" customHeight="1">
      <c r="D115" s="170"/>
      <c r="E115" s="107"/>
      <c r="F115" s="109"/>
      <c r="G115" s="129"/>
      <c r="I115" s="186"/>
      <c r="J115" s="186"/>
      <c r="K115" s="186"/>
      <c r="L115" s="182"/>
      <c r="M115" s="188"/>
      <c r="N115" s="188"/>
      <c r="O115" s="188"/>
      <c r="P115" s="184"/>
      <c r="R115" s="125"/>
    </row>
    <row r="116" spans="4:18" ht="6" hidden="1" customHeight="1">
      <c r="D116" s="170"/>
      <c r="E116" s="107"/>
      <c r="F116" s="109"/>
      <c r="G116" s="129"/>
      <c r="I116" s="186"/>
      <c r="J116" s="186"/>
      <c r="K116" s="186"/>
      <c r="L116" s="182"/>
      <c r="M116" s="188"/>
      <c r="N116" s="188"/>
      <c r="O116" s="188"/>
      <c r="P116" s="184"/>
      <c r="R116" s="125"/>
    </row>
    <row r="117" spans="4:18" ht="6" hidden="1" customHeight="1">
      <c r="D117" s="170"/>
      <c r="E117" s="107"/>
      <c r="F117" s="109"/>
      <c r="G117" s="129"/>
      <c r="I117" s="186"/>
      <c r="J117" s="186"/>
      <c r="K117" s="186"/>
      <c r="L117" s="182"/>
      <c r="M117" s="188"/>
      <c r="N117" s="188"/>
      <c r="O117" s="188"/>
      <c r="P117" s="184"/>
      <c r="R117" s="125"/>
    </row>
    <row r="118" spans="4:18" ht="6" hidden="1" customHeight="1">
      <c r="D118" s="170"/>
      <c r="E118" s="107"/>
      <c r="F118" s="109"/>
      <c r="G118" s="129"/>
      <c r="I118" s="186"/>
      <c r="J118" s="186"/>
      <c r="K118" s="186"/>
      <c r="L118" s="182"/>
      <c r="M118" s="188"/>
      <c r="N118" s="188"/>
      <c r="O118" s="188"/>
      <c r="P118" s="184"/>
      <c r="R118" s="125"/>
    </row>
    <row r="119" spans="4:18" ht="6" hidden="1" customHeight="1">
      <c r="D119" s="170"/>
      <c r="E119" s="107"/>
      <c r="F119" s="109"/>
      <c r="G119" s="129"/>
      <c r="I119" s="186"/>
      <c r="J119" s="186"/>
      <c r="K119" s="186"/>
      <c r="L119" s="182"/>
      <c r="M119" s="188"/>
      <c r="N119" s="188"/>
      <c r="O119" s="188"/>
      <c r="P119" s="184"/>
      <c r="R119" s="125"/>
    </row>
    <row r="120" spans="4:18" ht="6" hidden="1" customHeight="1">
      <c r="D120" s="170"/>
      <c r="E120" s="107"/>
      <c r="F120" s="109"/>
      <c r="G120" s="129"/>
      <c r="I120" s="186"/>
      <c r="J120" s="186"/>
      <c r="K120" s="186"/>
      <c r="L120" s="182"/>
      <c r="M120" s="188"/>
      <c r="N120" s="188"/>
      <c r="O120" s="188"/>
      <c r="P120" s="184"/>
      <c r="R120" s="125"/>
    </row>
    <row r="121" spans="4:18" ht="6" hidden="1" customHeight="1">
      <c r="D121" s="170"/>
      <c r="E121" s="107"/>
      <c r="F121" s="109"/>
      <c r="G121" s="129"/>
      <c r="I121" s="186"/>
      <c r="J121" s="186"/>
      <c r="K121" s="186"/>
      <c r="L121" s="182"/>
      <c r="M121" s="188"/>
      <c r="N121" s="188"/>
      <c r="O121" s="188"/>
      <c r="P121" s="184"/>
      <c r="R121" s="125"/>
    </row>
    <row r="122" spans="4:18" ht="6" hidden="1" customHeight="1">
      <c r="D122" s="170"/>
      <c r="E122" s="107"/>
      <c r="F122" s="109"/>
      <c r="G122" s="129"/>
      <c r="I122" s="186"/>
      <c r="J122" s="186"/>
      <c r="K122" s="186"/>
      <c r="L122" s="182"/>
      <c r="M122" s="188"/>
      <c r="N122" s="188"/>
      <c r="O122" s="188"/>
      <c r="P122" s="184"/>
      <c r="R122" s="125"/>
    </row>
    <row r="123" spans="4:18" ht="6" hidden="1" customHeight="1">
      <c r="D123" s="170"/>
      <c r="E123" s="107"/>
      <c r="F123" s="109"/>
      <c r="G123" s="129"/>
      <c r="I123" s="186"/>
      <c r="J123" s="186"/>
      <c r="K123" s="186"/>
      <c r="L123" s="182"/>
      <c r="M123" s="188"/>
      <c r="N123" s="188"/>
      <c r="O123" s="188"/>
      <c r="P123" s="184"/>
      <c r="R123" s="125"/>
    </row>
    <row r="124" spans="4:18" ht="6" hidden="1" customHeight="1">
      <c r="D124" s="170"/>
      <c r="E124" s="107"/>
      <c r="F124" s="109"/>
      <c r="G124" s="129"/>
      <c r="I124" s="186"/>
      <c r="J124" s="186"/>
      <c r="K124" s="186"/>
      <c r="L124" s="182"/>
      <c r="M124" s="188"/>
      <c r="N124" s="188"/>
      <c r="O124" s="188"/>
      <c r="P124" s="184"/>
      <c r="R124" s="126"/>
    </row>
    <row r="125" spans="4:18" ht="6" hidden="1" customHeight="1">
      <c r="D125" s="170"/>
      <c r="E125" s="107"/>
      <c r="F125" s="109"/>
      <c r="G125" s="129"/>
      <c r="I125" s="186"/>
      <c r="J125" s="186"/>
      <c r="K125" s="186"/>
      <c r="L125" s="182"/>
      <c r="M125" s="188"/>
      <c r="N125" s="188"/>
      <c r="O125" s="188"/>
      <c r="P125" s="184"/>
      <c r="R125" s="125"/>
    </row>
    <row r="126" spans="4:18" ht="6" hidden="1" customHeight="1">
      <c r="D126" s="170"/>
      <c r="E126" s="107"/>
      <c r="F126" s="109"/>
      <c r="G126" s="129"/>
      <c r="I126" s="186"/>
      <c r="J126" s="186"/>
      <c r="K126" s="186"/>
      <c r="L126" s="182"/>
      <c r="M126" s="188"/>
      <c r="N126" s="188"/>
      <c r="O126" s="188"/>
      <c r="P126" s="184"/>
      <c r="R126" s="125"/>
    </row>
    <row r="127" spans="4:18" ht="6" hidden="1" customHeight="1">
      <c r="D127" s="171"/>
      <c r="E127" s="107"/>
      <c r="F127" s="109"/>
      <c r="G127" s="129"/>
      <c r="I127" s="186"/>
      <c r="J127" s="186"/>
      <c r="K127" s="186"/>
      <c r="L127" s="182"/>
      <c r="M127" s="188"/>
      <c r="N127" s="188"/>
      <c r="O127" s="188"/>
      <c r="P127" s="184"/>
      <c r="R127" s="125"/>
    </row>
    <row r="128" spans="4:18" ht="24" customHeight="1">
      <c r="D128" s="113"/>
      <c r="E128" s="114"/>
      <c r="F128" s="116" t="s">
        <v>223</v>
      </c>
      <c r="G128" s="115"/>
      <c r="I128" s="186">
        <f t="shared" ref="I128:P129" si="4">SUM(I30,I48,I68,I86)</f>
        <v>3551.6179999999999</v>
      </c>
      <c r="J128" s="186">
        <f t="shared" si="4"/>
        <v>1740.251</v>
      </c>
      <c r="K128" s="186">
        <f t="shared" si="4"/>
        <v>1811.367</v>
      </c>
      <c r="L128" s="182">
        <f t="shared" si="4"/>
        <v>0</v>
      </c>
      <c r="M128" s="188">
        <f t="shared" si="4"/>
        <v>12577202.758680001</v>
      </c>
      <c r="N128" s="188">
        <f t="shared" si="4"/>
        <v>6162681.2562600002</v>
      </c>
      <c r="O128" s="188">
        <f t="shared" si="4"/>
        <v>6414521.5024199998</v>
      </c>
      <c r="P128" s="184">
        <f t="shared" si="4"/>
        <v>0</v>
      </c>
      <c r="R128" s="106"/>
    </row>
    <row r="129" spans="4:18" ht="24" customHeight="1">
      <c r="D129" s="113"/>
      <c r="E129" s="114"/>
      <c r="F129" s="116" t="s">
        <v>224</v>
      </c>
      <c r="G129" s="115"/>
      <c r="I129" s="186">
        <f t="shared" si="4"/>
        <v>3551.6179999999999</v>
      </c>
      <c r="J129" s="186">
        <f t="shared" si="4"/>
        <v>1740.251</v>
      </c>
      <c r="K129" s="186">
        <f t="shared" si="4"/>
        <v>1811.367</v>
      </c>
      <c r="L129" s="182">
        <f t="shared" si="4"/>
        <v>0</v>
      </c>
      <c r="M129" s="188">
        <f t="shared" si="4"/>
        <v>12577202.758680001</v>
      </c>
      <c r="N129" s="188">
        <f t="shared" si="4"/>
        <v>6162681.2562600002</v>
      </c>
      <c r="O129" s="188">
        <f t="shared" si="4"/>
        <v>6414521.5024199998</v>
      </c>
      <c r="P129" s="184">
        <f t="shared" si="4"/>
        <v>0</v>
      </c>
      <c r="R129" s="106"/>
    </row>
    <row r="130" spans="4:18" ht="24" customHeight="1">
      <c r="D130" s="113"/>
      <c r="E130" s="114"/>
      <c r="F130" s="116" t="s">
        <v>225</v>
      </c>
      <c r="G130" s="115"/>
      <c r="I130" s="186">
        <f t="shared" ref="I130:P130" si="5">SUM(I51,I89)</f>
        <v>3588.2820000000002</v>
      </c>
      <c r="J130" s="186">
        <f t="shared" si="5"/>
        <v>1740.251</v>
      </c>
      <c r="K130" s="186">
        <f t="shared" si="5"/>
        <v>1848.0309999999999</v>
      </c>
      <c r="L130" s="182">
        <f t="shared" si="5"/>
        <v>0</v>
      </c>
      <c r="M130" s="188">
        <f t="shared" si="5"/>
        <v>12642138.699209999</v>
      </c>
      <c r="N130" s="188">
        <f t="shared" si="5"/>
        <v>6162681.2562600002</v>
      </c>
      <c r="O130" s="188">
        <f t="shared" si="5"/>
        <v>6479457.4429500001</v>
      </c>
      <c r="P130" s="184">
        <f t="shared" si="5"/>
        <v>0</v>
      </c>
      <c r="R130" s="106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68" fitToHeight="2" orientation="landscape" r:id="rId1"/>
  <headerFooter>
    <oddHeader>&amp;L&amp;C&amp;R</oddHeader>
    <oddFooter>&amp;L&amp;C&amp;R</oddFooter>
    <evenHeader>&amp;L&amp;C&amp;R</evenHeader>
    <evenFooter>&amp;L&amp;C&amp;R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E818-1093-1F01-C1F2-9C22DAE43A88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34" t="s">
        <v>226</v>
      </c>
    </row>
    <row r="10" spans="6:6" ht="12" customHeight="1"/>
    <row r="11" spans="6:6" ht="27" customHeight="1">
      <c r="F11" s="135"/>
    </row>
    <row r="12" spans="6:6" ht="27" customHeight="1">
      <c r="F12" s="135"/>
    </row>
    <row r="13" spans="6:6" ht="27" customHeight="1">
      <c r="F13" s="135"/>
    </row>
    <row r="14" spans="6:6" ht="27" customHeight="1">
      <c r="F14" s="135"/>
    </row>
    <row r="15" spans="6:6" ht="27" customHeight="1">
      <c r="F15" s="135"/>
    </row>
    <row r="16" spans="6:6" ht="27" customHeight="1">
      <c r="F16" s="135"/>
    </row>
    <row r="17" spans="6:6" ht="27" customHeight="1">
      <c r="F17" s="135"/>
    </row>
    <row r="18" spans="6:6" ht="27" customHeight="1">
      <c r="F18" s="135"/>
    </row>
    <row r="19" spans="6:6" ht="27" customHeight="1">
      <c r="F19" s="135"/>
    </row>
    <row r="20" spans="6:6" ht="27" customHeight="1">
      <c r="F20" s="13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FBD3-BE8B-B5F8-0EA8-AFEFED8DE8B2}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36" t="s">
        <v>227</v>
      </c>
      <c r="B1" s="56" t="s">
        <v>228</v>
      </c>
      <c r="C1" s="136" t="s">
        <v>227</v>
      </c>
      <c r="D1" s="54"/>
      <c r="E1" s="75" t="s">
        <v>229</v>
      </c>
      <c r="F1" s="54"/>
      <c r="G1" s="75" t="s">
        <v>230</v>
      </c>
      <c r="H1" s="54"/>
      <c r="I1" s="76" t="s">
        <v>231</v>
      </c>
      <c r="J1" s="75" t="s">
        <v>232</v>
      </c>
      <c r="L1" s="75" t="s">
        <v>233</v>
      </c>
      <c r="O1" s="75" t="s">
        <v>234</v>
      </c>
    </row>
    <row r="2" spans="1:15" ht="11.25" customHeight="1">
      <c r="A2" s="136" t="s">
        <v>235</v>
      </c>
      <c r="B2" s="56" t="s">
        <v>236</v>
      </c>
      <c r="C2" s="136" t="s">
        <v>235</v>
      </c>
      <c r="D2" s="54"/>
      <c r="E2" s="77" t="s">
        <v>237</v>
      </c>
      <c r="F2" s="54"/>
      <c r="G2" s="78" t="str">
        <f>YEAR</f>
        <v>2025</v>
      </c>
      <c r="H2" s="54"/>
      <c r="I2" s="76" t="s">
        <v>238</v>
      </c>
      <c r="J2" s="75" t="s">
        <v>239</v>
      </c>
      <c r="L2" s="77" t="s">
        <v>122</v>
      </c>
      <c r="M2" s="82">
        <v>1</v>
      </c>
      <c r="O2" s="77">
        <v>2023</v>
      </c>
    </row>
    <row r="3" spans="1:15" ht="11.25" customHeight="1">
      <c r="A3" s="136" t="s">
        <v>240</v>
      </c>
      <c r="B3" s="56" t="s">
        <v>241</v>
      </c>
      <c r="C3" s="136" t="s">
        <v>240</v>
      </c>
      <c r="D3" s="54"/>
      <c r="E3" s="77" t="s">
        <v>67</v>
      </c>
      <c r="F3" s="54"/>
      <c r="H3" s="54"/>
      <c r="I3" s="76" t="s">
        <v>242</v>
      </c>
      <c r="J3" s="75" t="s">
        <v>243</v>
      </c>
      <c r="L3" s="77" t="s">
        <v>125</v>
      </c>
      <c r="M3" s="82">
        <v>2</v>
      </c>
      <c r="O3" s="77">
        <v>2024</v>
      </c>
    </row>
    <row r="4" spans="1:15" ht="11.25" customHeight="1">
      <c r="A4" s="136" t="s">
        <v>244</v>
      </c>
      <c r="B4" s="56" t="s">
        <v>245</v>
      </c>
      <c r="C4" s="136" t="s">
        <v>244</v>
      </c>
      <c r="D4" s="54"/>
      <c r="F4" s="54"/>
      <c r="G4" s="75" t="s">
        <v>246</v>
      </c>
      <c r="H4" s="54"/>
      <c r="I4" s="76" t="s">
        <v>247</v>
      </c>
      <c r="J4" s="75" t="s">
        <v>248</v>
      </c>
      <c r="L4" s="77" t="s">
        <v>126</v>
      </c>
      <c r="M4" s="82">
        <v>3</v>
      </c>
      <c r="O4" s="77">
        <v>2025</v>
      </c>
    </row>
    <row r="5" spans="1:15" ht="11.25" customHeight="1">
      <c r="A5" s="136" t="s">
        <v>249</v>
      </c>
      <c r="B5" s="56" t="s">
        <v>250</v>
      </c>
      <c r="C5" s="136" t="s">
        <v>249</v>
      </c>
      <c r="D5" s="54"/>
      <c r="F5" s="54"/>
      <c r="G5" s="78" t="str">
        <f>"01.01."&amp;PERIOD</f>
        <v>01.01.2025</v>
      </c>
      <c r="H5" s="54"/>
      <c r="I5" s="76" t="s">
        <v>251</v>
      </c>
      <c r="J5" s="75" t="s">
        <v>252</v>
      </c>
      <c r="L5" s="77" t="s">
        <v>127</v>
      </c>
      <c r="M5" s="82">
        <v>4</v>
      </c>
    </row>
    <row r="6" spans="1:15" ht="11.25" customHeight="1">
      <c r="A6" s="136" t="s">
        <v>253</v>
      </c>
      <c r="B6" s="56" t="s">
        <v>254</v>
      </c>
      <c r="C6" s="136" t="s">
        <v>253</v>
      </c>
      <c r="D6" s="54"/>
      <c r="E6" s="75" t="s">
        <v>255</v>
      </c>
      <c r="F6" s="54"/>
      <c r="G6" s="78" t="str">
        <f>"31.12."&amp;PERIOD</f>
        <v>31.12.2025</v>
      </c>
      <c r="H6" s="54"/>
      <c r="I6" s="79"/>
      <c r="J6" s="75" t="s">
        <v>256</v>
      </c>
      <c r="L6" s="77" t="s">
        <v>128</v>
      </c>
      <c r="M6" s="82">
        <v>5</v>
      </c>
    </row>
    <row r="7" spans="1:15" ht="11.25" customHeight="1">
      <c r="A7" s="136" t="s">
        <v>257</v>
      </c>
      <c r="B7" s="56" t="s">
        <v>258</v>
      </c>
      <c r="C7" s="136" t="s">
        <v>257</v>
      </c>
      <c r="D7" s="54"/>
      <c r="E7" s="80" t="s">
        <v>55</v>
      </c>
      <c r="F7" s="54"/>
      <c r="G7" s="54"/>
      <c r="H7" s="54"/>
      <c r="I7" s="54"/>
      <c r="J7" s="54"/>
      <c r="L7" s="77" t="s">
        <v>129</v>
      </c>
      <c r="M7" s="82">
        <v>6</v>
      </c>
    </row>
    <row r="8" spans="1:15" ht="11.25" customHeight="1">
      <c r="A8" s="136" t="s">
        <v>259</v>
      </c>
      <c r="B8" s="56" t="s">
        <v>260</v>
      </c>
      <c r="C8" s="136" t="s">
        <v>259</v>
      </c>
      <c r="D8" s="54"/>
      <c r="E8" s="80" t="s">
        <v>261</v>
      </c>
      <c r="F8" s="54"/>
      <c r="G8" s="75" t="s">
        <v>262</v>
      </c>
      <c r="H8" s="54"/>
      <c r="I8" s="54"/>
      <c r="J8" s="54"/>
      <c r="L8" s="77" t="s">
        <v>130</v>
      </c>
      <c r="M8" s="82">
        <v>7</v>
      </c>
    </row>
    <row r="9" spans="1:15" ht="11.25" customHeight="1">
      <c r="A9" s="136" t="s">
        <v>263</v>
      </c>
      <c r="B9" s="56" t="s">
        <v>264</v>
      </c>
      <c r="C9" s="136" t="s">
        <v>263</v>
      </c>
      <c r="D9" s="54"/>
      <c r="F9" s="54"/>
      <c r="G9" s="78" t="str">
        <f>"01.01."&amp;PERIOD</f>
        <v>01.01.2025</v>
      </c>
      <c r="H9" s="54"/>
      <c r="I9" s="54"/>
      <c r="J9" s="54"/>
      <c r="L9" s="77" t="s">
        <v>131</v>
      </c>
      <c r="M9" s="82">
        <v>8</v>
      </c>
    </row>
    <row r="10" spans="1:15" ht="11.25" customHeight="1">
      <c r="A10" s="136" t="s">
        <v>265</v>
      </c>
      <c r="B10" s="56" t="s">
        <v>266</v>
      </c>
      <c r="C10" s="136" t="s">
        <v>265</v>
      </c>
      <c r="D10" s="54"/>
      <c r="F10" s="54"/>
      <c r="G10" s="78" t="str">
        <f>"31.12."&amp;PERIOD</f>
        <v>31.12.2025</v>
      </c>
      <c r="H10" s="54"/>
      <c r="I10" s="54"/>
      <c r="J10" s="54"/>
      <c r="L10" s="77" t="s">
        <v>132</v>
      </c>
      <c r="M10" s="82">
        <v>9</v>
      </c>
    </row>
    <row r="11" spans="1:15" ht="11.25" customHeight="1">
      <c r="A11" s="137" t="s">
        <v>267</v>
      </c>
      <c r="B11" s="56" t="s">
        <v>268</v>
      </c>
      <c r="C11" s="136" t="s">
        <v>269</v>
      </c>
      <c r="D11" s="54"/>
      <c r="E11" s="75" t="s">
        <v>270</v>
      </c>
      <c r="F11" s="54"/>
      <c r="H11" s="54"/>
      <c r="I11" s="54"/>
      <c r="J11" s="54"/>
      <c r="L11" s="77" t="s">
        <v>133</v>
      </c>
      <c r="M11" s="82">
        <v>10</v>
      </c>
    </row>
    <row r="12" spans="1:15" ht="11.25" customHeight="1">
      <c r="A12" s="137" t="s">
        <v>271</v>
      </c>
      <c r="B12" s="56" t="s">
        <v>272</v>
      </c>
      <c r="C12" s="136"/>
      <c r="D12" s="54"/>
      <c r="E12" s="80" t="s">
        <v>81</v>
      </c>
      <c r="F12" s="54"/>
      <c r="G12" s="75" t="s">
        <v>273</v>
      </c>
      <c r="H12" s="54"/>
      <c r="I12" s="54"/>
      <c r="J12" s="54"/>
      <c r="L12" s="77" t="s">
        <v>134</v>
      </c>
      <c r="M12" s="82">
        <v>11</v>
      </c>
    </row>
    <row r="13" spans="1:15" ht="11.25" customHeight="1">
      <c r="A13" s="137" t="s">
        <v>274</v>
      </c>
      <c r="B13" s="56" t="s">
        <v>275</v>
      </c>
      <c r="C13" s="136" t="s">
        <v>276</v>
      </c>
      <c r="D13" s="54"/>
      <c r="E13" s="80" t="s">
        <v>277</v>
      </c>
      <c r="F13" s="54"/>
      <c r="G13" s="78" t="str">
        <f>"01.01."&amp;PERIOD</f>
        <v>01.01.2025</v>
      </c>
      <c r="H13" s="54"/>
      <c r="I13" s="54"/>
      <c r="J13" s="54"/>
      <c r="L13" s="77" t="s">
        <v>135</v>
      </c>
      <c r="M13" s="82">
        <v>12</v>
      </c>
    </row>
    <row r="14" spans="1:15" ht="11.25" customHeight="1">
      <c r="A14" s="137" t="s">
        <v>278</v>
      </c>
      <c r="B14" s="56" t="s">
        <v>279</v>
      </c>
      <c r="C14" s="136" t="s">
        <v>280</v>
      </c>
      <c r="D14" s="54"/>
      <c r="E14" s="80" t="s">
        <v>281</v>
      </c>
      <c r="F14" s="54"/>
      <c r="G14" s="78" t="str">
        <f>"31.12."&amp;PERIOD</f>
        <v>31.12.2025</v>
      </c>
      <c r="H14" s="54"/>
      <c r="I14" s="54"/>
      <c r="J14" s="54"/>
      <c r="L14" s="77" t="s">
        <v>26</v>
      </c>
      <c r="M14" s="82">
        <v>13</v>
      </c>
    </row>
    <row r="15" spans="1:15" ht="11.25" customHeight="1">
      <c r="A15" s="138" t="s">
        <v>282</v>
      </c>
      <c r="B15" s="81"/>
      <c r="C15" s="138"/>
      <c r="D15" s="54"/>
      <c r="E15" s="80" t="s">
        <v>283</v>
      </c>
      <c r="F15" s="54"/>
      <c r="H15" s="54"/>
      <c r="I15" s="54"/>
      <c r="J15" s="54"/>
    </row>
    <row r="16" spans="1:15" ht="11.25" customHeight="1">
      <c r="A16" s="136" t="s">
        <v>284</v>
      </c>
      <c r="B16" s="56" t="s">
        <v>285</v>
      </c>
      <c r="C16" s="136" t="s">
        <v>284</v>
      </c>
      <c r="D16" s="54"/>
      <c r="E16" s="80" t="s">
        <v>286</v>
      </c>
      <c r="F16" s="54"/>
      <c r="G16" s="75" t="s">
        <v>287</v>
      </c>
      <c r="H16" s="54"/>
      <c r="I16" s="54"/>
      <c r="J16" s="54"/>
    </row>
    <row r="17" spans="1:10" ht="11.25" customHeight="1">
      <c r="A17" s="136" t="s">
        <v>288</v>
      </c>
      <c r="B17" s="56" t="s">
        <v>289</v>
      </c>
      <c r="C17" s="136" t="s">
        <v>288</v>
      </c>
      <c r="D17" s="54"/>
      <c r="F17" s="54"/>
      <c r="G17" s="80" t="s">
        <v>290</v>
      </c>
      <c r="H17" s="54"/>
      <c r="I17" s="54"/>
      <c r="J17" s="54"/>
    </row>
    <row r="18" spans="1:10" ht="11.25" customHeight="1">
      <c r="A18" s="138" t="s">
        <v>291</v>
      </c>
      <c r="B18" s="81"/>
      <c r="C18" s="138"/>
      <c r="D18" s="54"/>
      <c r="F18" s="54"/>
      <c r="H18" s="54"/>
      <c r="I18" s="54"/>
      <c r="J18" s="54"/>
    </row>
    <row r="19" spans="1:10" ht="11.25" customHeight="1">
      <c r="A19" s="136" t="s">
        <v>292</v>
      </c>
      <c r="B19" s="56" t="s">
        <v>293</v>
      </c>
      <c r="C19" s="136" t="s">
        <v>292</v>
      </c>
      <c r="D19" s="54"/>
      <c r="F19" s="54"/>
      <c r="G19" s="75" t="s">
        <v>294</v>
      </c>
      <c r="H19" s="54"/>
      <c r="I19" s="54"/>
      <c r="J19" s="54"/>
    </row>
    <row r="20" spans="1:10" ht="11.25" customHeight="1">
      <c r="A20" s="136" t="s">
        <v>295</v>
      </c>
      <c r="B20" s="56" t="s">
        <v>296</v>
      </c>
      <c r="C20" s="136" t="s">
        <v>295</v>
      </c>
      <c r="D20" s="54"/>
      <c r="E20" s="75" t="s">
        <v>297</v>
      </c>
      <c r="F20" s="54"/>
      <c r="G20" s="80" t="s">
        <v>298</v>
      </c>
      <c r="H20" s="54"/>
      <c r="I20" s="54"/>
      <c r="J20" s="54"/>
    </row>
    <row r="21" spans="1:10" ht="11.25" customHeight="1">
      <c r="A21" s="136" t="s">
        <v>299</v>
      </c>
      <c r="B21" s="56" t="s">
        <v>300</v>
      </c>
      <c r="C21" s="136" t="s">
        <v>301</v>
      </c>
      <c r="D21" s="54"/>
      <c r="E21" s="80" t="s">
        <v>302</v>
      </c>
      <c r="F21" s="54"/>
      <c r="G21" s="54"/>
      <c r="H21" s="54"/>
      <c r="I21" s="54"/>
      <c r="J21" s="54"/>
    </row>
    <row r="22" spans="1:10" ht="11.25" customHeight="1">
      <c r="A22" s="136" t="s">
        <v>303</v>
      </c>
      <c r="B22" s="56" t="s">
        <v>304</v>
      </c>
      <c r="C22" s="136" t="s">
        <v>303</v>
      </c>
      <c r="D22" s="54"/>
      <c r="E22" s="80" t="s">
        <v>305</v>
      </c>
      <c r="F22" s="54"/>
      <c r="G22" s="54"/>
      <c r="H22" s="54"/>
      <c r="I22" s="54"/>
      <c r="J22" s="54"/>
    </row>
    <row r="23" spans="1:10" ht="11.25" customHeight="1">
      <c r="A23" s="136" t="s">
        <v>306</v>
      </c>
      <c r="B23" s="56" t="s">
        <v>307</v>
      </c>
      <c r="C23" s="136" t="s">
        <v>306</v>
      </c>
      <c r="D23" s="54"/>
      <c r="E23" s="80" t="s">
        <v>308</v>
      </c>
      <c r="F23" s="54"/>
      <c r="G23" s="54"/>
      <c r="H23" s="54"/>
      <c r="I23" s="54"/>
      <c r="J23" s="54"/>
    </row>
    <row r="24" spans="1:10" ht="11.25" customHeight="1">
      <c r="A24" s="136" t="s">
        <v>309</v>
      </c>
      <c r="B24" s="56" t="s">
        <v>310</v>
      </c>
      <c r="C24" s="136" t="s">
        <v>309</v>
      </c>
      <c r="D24" s="54"/>
      <c r="E24" s="80" t="s">
        <v>311</v>
      </c>
      <c r="F24" s="54"/>
      <c r="G24" s="54"/>
      <c r="H24" s="54"/>
      <c r="I24" s="54"/>
      <c r="J24" s="54"/>
    </row>
    <row r="25" spans="1:10" ht="11.25" customHeight="1">
      <c r="A25" s="136" t="s">
        <v>312</v>
      </c>
      <c r="B25" s="56" t="s">
        <v>313</v>
      </c>
      <c r="C25" s="136" t="s">
        <v>314</v>
      </c>
      <c r="D25" s="54"/>
      <c r="E25" s="80" t="s">
        <v>32</v>
      </c>
      <c r="F25" s="54"/>
      <c r="G25" s="54"/>
      <c r="H25" s="54"/>
      <c r="I25" s="54"/>
      <c r="J25" s="54"/>
    </row>
    <row r="26" spans="1:10" ht="11.25" customHeight="1">
      <c r="A26" s="136" t="s">
        <v>315</v>
      </c>
      <c r="B26" s="56" t="s">
        <v>316</v>
      </c>
      <c r="C26" s="136" t="s">
        <v>315</v>
      </c>
      <c r="D26" s="54"/>
      <c r="F26" s="54"/>
      <c r="G26" s="54"/>
      <c r="H26" s="54"/>
      <c r="I26" s="54"/>
      <c r="J26" s="54"/>
    </row>
    <row r="27" spans="1:10" ht="11.25" customHeight="1">
      <c r="A27" s="136" t="s">
        <v>317</v>
      </c>
      <c r="B27" s="56" t="s">
        <v>318</v>
      </c>
      <c r="C27" s="136" t="s">
        <v>317</v>
      </c>
      <c r="D27" s="54"/>
      <c r="F27" s="54"/>
      <c r="G27" s="54"/>
      <c r="H27" s="54"/>
      <c r="I27" s="54"/>
      <c r="J27" s="54"/>
    </row>
    <row r="28" spans="1:10" ht="11.25" customHeight="1">
      <c r="A28" s="136" t="s">
        <v>319</v>
      </c>
      <c r="B28" s="56" t="s">
        <v>320</v>
      </c>
      <c r="C28" s="136" t="s">
        <v>319</v>
      </c>
      <c r="D28" s="54"/>
      <c r="E28" s="75" t="s">
        <v>321</v>
      </c>
      <c r="F28" s="54"/>
      <c r="G28" s="54"/>
      <c r="H28" s="54"/>
      <c r="I28" s="54"/>
      <c r="J28" s="54"/>
    </row>
    <row r="29" spans="1:10" ht="11.25" customHeight="1">
      <c r="A29" s="136" t="s">
        <v>322</v>
      </c>
      <c r="B29" s="56" t="s">
        <v>323</v>
      </c>
      <c r="C29" s="136" t="s">
        <v>322</v>
      </c>
      <c r="D29" s="54"/>
      <c r="E29" s="80" t="s">
        <v>60</v>
      </c>
      <c r="F29" s="54"/>
      <c r="G29" s="54"/>
      <c r="H29" s="54"/>
      <c r="I29" s="54"/>
      <c r="J29" s="54"/>
    </row>
    <row r="30" spans="1:10" ht="11.25" customHeight="1">
      <c r="A30" s="136" t="s">
        <v>324</v>
      </c>
      <c r="B30" s="56" t="s">
        <v>325</v>
      </c>
      <c r="C30" s="136" t="s">
        <v>324</v>
      </c>
      <c r="D30" s="54"/>
      <c r="E30" s="80" t="s">
        <v>326</v>
      </c>
      <c r="F30" s="54"/>
      <c r="G30" s="54"/>
      <c r="H30" s="54"/>
      <c r="I30" s="54"/>
      <c r="J30" s="54"/>
    </row>
    <row r="31" spans="1:10" ht="11.25" customHeight="1">
      <c r="A31" s="136" t="s">
        <v>327</v>
      </c>
      <c r="B31" s="56" t="s">
        <v>328</v>
      </c>
      <c r="C31" s="136" t="s">
        <v>327</v>
      </c>
      <c r="D31" s="54"/>
      <c r="E31" s="133" t="s">
        <v>329</v>
      </c>
      <c r="F31" s="54"/>
      <c r="G31" s="54"/>
      <c r="H31" s="54"/>
      <c r="I31" s="54"/>
      <c r="J31" s="54"/>
    </row>
    <row r="32" spans="1:10" ht="11.25" customHeight="1">
      <c r="A32" s="136" t="s">
        <v>330</v>
      </c>
      <c r="B32" s="56" t="s">
        <v>331</v>
      </c>
      <c r="C32" s="136" t="s">
        <v>330</v>
      </c>
      <c r="D32" s="54"/>
      <c r="E32" s="133" t="s">
        <v>332</v>
      </c>
      <c r="F32" s="54"/>
      <c r="G32" s="54"/>
      <c r="H32" s="54"/>
      <c r="I32" s="54"/>
      <c r="J32" s="54"/>
    </row>
    <row r="33" spans="1:10" ht="11.25" customHeight="1">
      <c r="A33" s="136" t="s">
        <v>333</v>
      </c>
      <c r="B33" s="56" t="s">
        <v>334</v>
      </c>
      <c r="C33" s="136" t="s">
        <v>333</v>
      </c>
      <c r="D33" s="54"/>
      <c r="F33" s="54"/>
      <c r="G33" s="54"/>
      <c r="H33" s="54"/>
      <c r="I33" s="54"/>
      <c r="J33" s="54"/>
    </row>
    <row r="34" spans="1:10" ht="11.25" customHeight="1">
      <c r="A34" s="136" t="s">
        <v>335</v>
      </c>
      <c r="B34" s="56" t="s">
        <v>336</v>
      </c>
      <c r="C34" s="136" t="s">
        <v>335</v>
      </c>
      <c r="D34" s="54"/>
      <c r="F34" s="54"/>
      <c r="G34" s="54"/>
      <c r="H34" s="54"/>
      <c r="I34" s="54"/>
      <c r="J34" s="54"/>
    </row>
    <row r="35" spans="1:10" ht="11.25" customHeight="1">
      <c r="A35" s="138" t="s">
        <v>337</v>
      </c>
      <c r="B35" s="81"/>
      <c r="C35" s="138"/>
      <c r="D35" s="54"/>
      <c r="E35" s="75" t="s">
        <v>338</v>
      </c>
      <c r="F35" s="54"/>
      <c r="G35" s="54"/>
      <c r="H35" s="54"/>
      <c r="I35" s="54"/>
      <c r="J35" s="54"/>
    </row>
    <row r="36" spans="1:10" ht="11.25" customHeight="1">
      <c r="A36" s="136" t="s">
        <v>339</v>
      </c>
      <c r="B36" s="56" t="s">
        <v>340</v>
      </c>
      <c r="C36" s="136" t="s">
        <v>339</v>
      </c>
      <c r="D36" s="54"/>
      <c r="E36" s="80" t="s">
        <v>16</v>
      </c>
      <c r="F36" s="100" t="s">
        <v>341</v>
      </c>
      <c r="G36" s="54"/>
      <c r="H36" s="54"/>
      <c r="I36" s="54"/>
      <c r="J36" s="54"/>
    </row>
    <row r="37" spans="1:10" ht="11.25" customHeight="1">
      <c r="A37" s="136" t="s">
        <v>342</v>
      </c>
      <c r="B37" s="56" t="s">
        <v>343</v>
      </c>
      <c r="C37" s="136" t="s">
        <v>342</v>
      </c>
      <c r="D37" s="54"/>
      <c r="E37" s="80" t="s">
        <v>344</v>
      </c>
      <c r="F37" s="100" t="s">
        <v>345</v>
      </c>
      <c r="G37" s="54"/>
      <c r="H37" s="54"/>
      <c r="I37" s="54"/>
      <c r="J37" s="54"/>
    </row>
    <row r="38" spans="1:10" ht="11.25" customHeight="1">
      <c r="A38" s="136" t="s">
        <v>346</v>
      </c>
      <c r="B38" s="56" t="s">
        <v>347</v>
      </c>
      <c r="C38" s="136" t="s">
        <v>346</v>
      </c>
      <c r="D38" s="54"/>
      <c r="E38" s="80" t="s">
        <v>348</v>
      </c>
      <c r="F38" s="100" t="s">
        <v>349</v>
      </c>
      <c r="G38" s="54"/>
      <c r="H38" s="54"/>
      <c r="I38" s="54"/>
      <c r="J38" s="54"/>
    </row>
    <row r="39" spans="1:10" ht="11.25" customHeight="1">
      <c r="A39" s="136" t="s">
        <v>350</v>
      </c>
      <c r="B39" s="56" t="s">
        <v>351</v>
      </c>
      <c r="C39" s="136" t="s">
        <v>350</v>
      </c>
      <c r="D39" s="54"/>
      <c r="E39" s="80" t="s">
        <v>352</v>
      </c>
      <c r="F39" s="100" t="s">
        <v>353</v>
      </c>
      <c r="G39" s="54"/>
      <c r="H39" s="54"/>
      <c r="I39" s="54"/>
      <c r="J39" s="54"/>
    </row>
    <row r="40" spans="1:10" ht="11.25" customHeight="1">
      <c r="A40" s="136" t="s">
        <v>19</v>
      </c>
      <c r="B40" s="56" t="s">
        <v>354</v>
      </c>
      <c r="C40" s="136" t="s">
        <v>19</v>
      </c>
      <c r="D40" s="54"/>
      <c r="E40" s="80" t="s">
        <v>355</v>
      </c>
      <c r="F40" s="100" t="s">
        <v>356</v>
      </c>
      <c r="G40" s="54"/>
      <c r="H40" s="54"/>
      <c r="I40" s="54"/>
      <c r="J40" s="54"/>
    </row>
    <row r="41" spans="1:10" ht="11.25" customHeight="1">
      <c r="A41" s="136" t="s">
        <v>357</v>
      </c>
      <c r="B41" s="56" t="s">
        <v>358</v>
      </c>
      <c r="C41" s="136" t="s">
        <v>357</v>
      </c>
      <c r="D41" s="54"/>
      <c r="F41" s="54"/>
      <c r="G41" s="54"/>
      <c r="H41" s="54"/>
      <c r="I41" s="54"/>
      <c r="J41" s="54"/>
    </row>
    <row r="42" spans="1:10" ht="11.25" customHeight="1">
      <c r="A42" s="136" t="s">
        <v>359</v>
      </c>
      <c r="B42" s="56" t="s">
        <v>360</v>
      </c>
      <c r="C42" s="136" t="s">
        <v>359</v>
      </c>
      <c r="D42" s="54"/>
      <c r="F42" s="54"/>
      <c r="G42" s="54"/>
      <c r="H42" s="54"/>
      <c r="I42" s="54"/>
      <c r="J42" s="54"/>
    </row>
    <row r="43" spans="1:10" ht="11.25" customHeight="1">
      <c r="A43" s="136" t="s">
        <v>361</v>
      </c>
      <c r="B43" s="56" t="s">
        <v>362</v>
      </c>
      <c r="C43" s="136" t="s">
        <v>361</v>
      </c>
      <c r="D43" s="54"/>
      <c r="F43" s="54"/>
      <c r="G43" s="54"/>
      <c r="H43" s="54"/>
      <c r="I43" s="54"/>
      <c r="J43" s="54"/>
    </row>
    <row r="44" spans="1:10" ht="11.25" customHeight="1">
      <c r="A44" s="136" t="s">
        <v>363</v>
      </c>
      <c r="B44" s="56" t="s">
        <v>364</v>
      </c>
      <c r="C44" s="136" t="s">
        <v>363</v>
      </c>
      <c r="D44" s="54"/>
      <c r="F44" s="54"/>
      <c r="G44" s="54"/>
      <c r="H44" s="54"/>
      <c r="I44" s="54"/>
      <c r="J44" s="54"/>
    </row>
    <row r="45" spans="1:10" ht="11.25" customHeight="1">
      <c r="A45" s="136" t="s">
        <v>365</v>
      </c>
      <c r="B45" s="56" t="s">
        <v>366</v>
      </c>
      <c r="C45" s="136" t="s">
        <v>365</v>
      </c>
      <c r="D45" s="54"/>
      <c r="F45" s="54"/>
      <c r="G45" s="54"/>
      <c r="H45" s="54"/>
      <c r="I45" s="54"/>
      <c r="J45" s="54"/>
    </row>
    <row r="46" spans="1:10" ht="11.25" customHeight="1">
      <c r="A46" s="136" t="s">
        <v>367</v>
      </c>
      <c r="B46" s="56" t="s">
        <v>368</v>
      </c>
      <c r="C46" s="136" t="s">
        <v>367</v>
      </c>
      <c r="D46" s="54"/>
      <c r="F46" s="54"/>
      <c r="G46" s="54"/>
      <c r="H46" s="54"/>
      <c r="I46" s="54"/>
      <c r="J46" s="54"/>
    </row>
    <row r="47" spans="1:10" ht="11.25" customHeight="1">
      <c r="A47" s="136" t="s">
        <v>369</v>
      </c>
      <c r="B47" s="56" t="s">
        <v>370</v>
      </c>
      <c r="C47" s="136" t="s">
        <v>369</v>
      </c>
      <c r="D47" s="54"/>
      <c r="F47" s="54"/>
      <c r="G47" s="54"/>
      <c r="H47" s="54"/>
      <c r="I47" s="54"/>
      <c r="J47" s="54"/>
    </row>
    <row r="48" spans="1:10" ht="11.25" customHeight="1">
      <c r="A48" s="136" t="s">
        <v>371</v>
      </c>
      <c r="B48" s="56" t="s">
        <v>372</v>
      </c>
      <c r="C48" s="136" t="s">
        <v>371</v>
      </c>
      <c r="D48" s="54"/>
      <c r="F48" s="54"/>
      <c r="G48" s="54"/>
      <c r="H48" s="54"/>
      <c r="I48" s="54"/>
      <c r="J48" s="54"/>
    </row>
    <row r="49" spans="1:10" ht="11.25" customHeight="1">
      <c r="A49" s="136" t="s">
        <v>373</v>
      </c>
      <c r="B49" s="56" t="s">
        <v>374</v>
      </c>
      <c r="C49" s="136" t="s">
        <v>373</v>
      </c>
      <c r="D49" s="54"/>
      <c r="F49" s="54"/>
      <c r="G49" s="54"/>
      <c r="H49" s="54"/>
      <c r="I49" s="54"/>
      <c r="J49" s="54"/>
    </row>
    <row r="50" spans="1:10" ht="11.25" customHeight="1">
      <c r="A50" s="136" t="s">
        <v>375</v>
      </c>
      <c r="B50" s="56" t="s">
        <v>376</v>
      </c>
      <c r="C50" s="136" t="s">
        <v>375</v>
      </c>
      <c r="D50" s="54"/>
      <c r="F50" s="54"/>
      <c r="G50" s="54"/>
      <c r="H50" s="54"/>
      <c r="I50" s="54"/>
      <c r="J50" s="54"/>
    </row>
    <row r="51" spans="1:10" ht="11.25" customHeight="1">
      <c r="A51" s="136" t="s">
        <v>377</v>
      </c>
      <c r="B51" s="56" t="s">
        <v>378</v>
      </c>
      <c r="C51" s="136" t="s">
        <v>377</v>
      </c>
      <c r="D51" s="54"/>
      <c r="F51" s="54"/>
      <c r="G51" s="54"/>
      <c r="H51" s="54"/>
      <c r="I51" s="54"/>
      <c r="J51" s="54"/>
    </row>
    <row r="52" spans="1:10" ht="11.25" customHeight="1">
      <c r="A52" s="136" t="s">
        <v>379</v>
      </c>
      <c r="B52" s="56" t="s">
        <v>380</v>
      </c>
      <c r="C52" s="136" t="s">
        <v>379</v>
      </c>
      <c r="D52" s="54"/>
      <c r="F52" s="54"/>
      <c r="G52" s="54"/>
      <c r="H52" s="54"/>
      <c r="I52" s="54"/>
      <c r="J52" s="54"/>
    </row>
    <row r="53" spans="1:10" ht="11.25" customHeight="1">
      <c r="A53" s="136" t="s">
        <v>381</v>
      </c>
      <c r="B53" s="56" t="s">
        <v>382</v>
      </c>
      <c r="C53" s="136" t="s">
        <v>381</v>
      </c>
      <c r="D53" s="54"/>
      <c r="F53" s="54"/>
      <c r="G53" s="54"/>
      <c r="H53" s="54"/>
      <c r="I53" s="54"/>
      <c r="J53" s="54"/>
    </row>
    <row r="54" spans="1:10" ht="11.25" customHeight="1">
      <c r="A54" s="136" t="s">
        <v>383</v>
      </c>
      <c r="B54" s="56" t="s">
        <v>384</v>
      </c>
      <c r="C54" s="136" t="s">
        <v>383</v>
      </c>
      <c r="D54" s="54"/>
      <c r="F54" s="54"/>
      <c r="G54" s="54"/>
      <c r="H54" s="54"/>
      <c r="I54" s="54"/>
      <c r="J54" s="54"/>
    </row>
    <row r="55" spans="1:10" ht="11.25" customHeight="1">
      <c r="A55" s="136" t="s">
        <v>385</v>
      </c>
      <c r="B55" s="56" t="s">
        <v>386</v>
      </c>
      <c r="C55" s="136" t="s">
        <v>385</v>
      </c>
      <c r="D55" s="54"/>
      <c r="F55" s="54"/>
      <c r="G55" s="54"/>
      <c r="H55" s="54"/>
      <c r="I55" s="54"/>
      <c r="J55" s="54"/>
    </row>
    <row r="56" spans="1:10" ht="11.25" customHeight="1">
      <c r="A56" s="136" t="s">
        <v>387</v>
      </c>
      <c r="B56" s="56" t="s">
        <v>388</v>
      </c>
      <c r="C56" s="136" t="s">
        <v>387</v>
      </c>
      <c r="D56" s="54"/>
      <c r="F56" s="54"/>
      <c r="G56" s="54"/>
      <c r="H56" s="54"/>
      <c r="I56" s="54"/>
      <c r="J56" s="54"/>
    </row>
    <row r="57" spans="1:10" ht="11.25" customHeight="1">
      <c r="A57" s="136" t="s">
        <v>389</v>
      </c>
      <c r="B57" s="56" t="s">
        <v>390</v>
      </c>
      <c r="C57" s="136" t="s">
        <v>389</v>
      </c>
      <c r="D57" s="54"/>
      <c r="F57" s="54"/>
      <c r="G57" s="54"/>
      <c r="H57" s="54"/>
      <c r="I57" s="54"/>
      <c r="J57" s="54"/>
    </row>
    <row r="58" spans="1:10" ht="11.25" customHeight="1">
      <c r="A58" s="136" t="s">
        <v>391</v>
      </c>
      <c r="B58" s="56" t="s">
        <v>392</v>
      </c>
      <c r="C58" s="136" t="s">
        <v>391</v>
      </c>
      <c r="D58" s="54"/>
      <c r="F58" s="54"/>
      <c r="G58" s="54"/>
      <c r="H58" s="54"/>
      <c r="I58" s="54"/>
      <c r="J58" s="54"/>
    </row>
    <row r="59" spans="1:10" ht="11.25" customHeight="1">
      <c r="A59" s="136" t="s">
        <v>393</v>
      </c>
      <c r="B59" s="56" t="s">
        <v>394</v>
      </c>
      <c r="C59" s="136" t="s">
        <v>395</v>
      </c>
      <c r="D59" s="54"/>
      <c r="F59" s="54"/>
      <c r="G59" s="54"/>
      <c r="H59" s="54"/>
      <c r="I59" s="54"/>
      <c r="J59" s="54"/>
    </row>
    <row r="60" spans="1:10" ht="11.25" customHeight="1">
      <c r="A60" s="136" t="s">
        <v>396</v>
      </c>
      <c r="B60" s="56" t="s">
        <v>397</v>
      </c>
      <c r="C60" s="136" t="s">
        <v>396</v>
      </c>
      <c r="D60" s="54"/>
      <c r="F60" s="54"/>
      <c r="G60" s="54"/>
      <c r="H60" s="54"/>
      <c r="I60" s="54"/>
      <c r="J60" s="54"/>
    </row>
    <row r="61" spans="1:10" ht="11.25" customHeight="1">
      <c r="A61" s="136" t="s">
        <v>398</v>
      </c>
      <c r="B61" s="56" t="s">
        <v>399</v>
      </c>
      <c r="C61" s="136" t="s">
        <v>398</v>
      </c>
      <c r="D61" s="54"/>
      <c r="F61" s="54"/>
      <c r="G61" s="54"/>
      <c r="H61" s="54"/>
      <c r="I61" s="54"/>
      <c r="J61" s="54"/>
    </row>
    <row r="62" spans="1:10" ht="11.25" customHeight="1">
      <c r="A62" s="136" t="s">
        <v>400</v>
      </c>
      <c r="B62" s="56" t="s">
        <v>401</v>
      </c>
      <c r="C62" s="136" t="s">
        <v>400</v>
      </c>
      <c r="D62" s="54"/>
      <c r="F62" s="54"/>
      <c r="G62" s="54"/>
      <c r="H62" s="54"/>
      <c r="I62" s="54"/>
      <c r="J62" s="54"/>
    </row>
    <row r="63" spans="1:10" ht="11.25" customHeight="1">
      <c r="A63" s="136" t="s">
        <v>402</v>
      </c>
      <c r="B63" s="56" t="s">
        <v>403</v>
      </c>
      <c r="C63" s="136" t="s">
        <v>404</v>
      </c>
      <c r="D63" s="54"/>
      <c r="F63" s="54"/>
      <c r="G63" s="54"/>
      <c r="H63" s="54"/>
      <c r="I63" s="54"/>
      <c r="J63" s="54"/>
    </row>
    <row r="64" spans="1:10" ht="11.25" customHeight="1">
      <c r="A64" s="136" t="s">
        <v>405</v>
      </c>
      <c r="B64" s="56" t="s">
        <v>406</v>
      </c>
      <c r="C64" s="136" t="s">
        <v>405</v>
      </c>
      <c r="D64" s="54"/>
      <c r="F64" s="54"/>
      <c r="G64" s="54"/>
      <c r="H64" s="54"/>
      <c r="I64" s="54"/>
      <c r="J64" s="54"/>
    </row>
    <row r="65" spans="1:10" ht="11.25" customHeight="1">
      <c r="A65" s="136" t="s">
        <v>407</v>
      </c>
      <c r="B65" s="56" t="s">
        <v>408</v>
      </c>
      <c r="C65" s="136" t="s">
        <v>409</v>
      </c>
      <c r="D65" s="54"/>
      <c r="F65" s="54"/>
      <c r="G65" s="54"/>
      <c r="H65" s="54"/>
      <c r="I65" s="54"/>
      <c r="J65" s="54"/>
    </row>
    <row r="66" spans="1:10" ht="11.25" customHeight="1">
      <c r="A66" s="136" t="s">
        <v>410</v>
      </c>
      <c r="B66" s="56" t="s">
        <v>411</v>
      </c>
      <c r="C66" s="136" t="s">
        <v>410</v>
      </c>
      <c r="D66" s="54"/>
      <c r="F66" s="54"/>
      <c r="G66" s="54"/>
      <c r="H66" s="54"/>
      <c r="I66" s="54"/>
      <c r="J66" s="54"/>
    </row>
    <row r="67" spans="1:10" ht="11.25" customHeight="1">
      <c r="A67" s="136" t="s">
        <v>412</v>
      </c>
      <c r="B67" s="56" t="s">
        <v>413</v>
      </c>
      <c r="C67" s="136" t="s">
        <v>412</v>
      </c>
      <c r="D67" s="54"/>
      <c r="F67" s="54"/>
      <c r="G67" s="54"/>
      <c r="H67" s="54"/>
      <c r="I67" s="54"/>
      <c r="J67" s="54"/>
    </row>
    <row r="68" spans="1:10" ht="11.25" customHeight="1">
      <c r="A68" s="136" t="s">
        <v>414</v>
      </c>
      <c r="B68" s="56" t="s">
        <v>415</v>
      </c>
      <c r="C68" s="136" t="s">
        <v>414</v>
      </c>
      <c r="D68" s="54"/>
      <c r="F68" s="54"/>
      <c r="G68" s="54"/>
      <c r="H68" s="54"/>
      <c r="I68" s="54"/>
      <c r="J68" s="54"/>
    </row>
    <row r="69" spans="1:10" ht="11.25" customHeight="1">
      <c r="A69" s="136" t="s">
        <v>416</v>
      </c>
      <c r="B69" s="56" t="s">
        <v>417</v>
      </c>
      <c r="C69" s="136" t="s">
        <v>416</v>
      </c>
      <c r="D69" s="54"/>
      <c r="F69" s="54"/>
      <c r="G69" s="54"/>
      <c r="H69" s="54"/>
      <c r="I69" s="54"/>
      <c r="J69" s="54"/>
    </row>
    <row r="70" spans="1:10" ht="11.25" customHeight="1">
      <c r="A70" s="136" t="s">
        <v>418</v>
      </c>
      <c r="B70" s="56" t="s">
        <v>419</v>
      </c>
      <c r="C70" s="136" t="s">
        <v>418</v>
      </c>
      <c r="D70" s="54"/>
      <c r="F70" s="54"/>
      <c r="G70" s="54"/>
      <c r="H70" s="54"/>
      <c r="I70" s="54"/>
      <c r="J70" s="54"/>
    </row>
    <row r="71" spans="1:10" ht="11.25" customHeight="1">
      <c r="A71" s="136" t="s">
        <v>420</v>
      </c>
      <c r="B71" s="56" t="s">
        <v>421</v>
      </c>
      <c r="C71" s="136" t="s">
        <v>420</v>
      </c>
      <c r="D71" s="54"/>
      <c r="F71" s="54"/>
      <c r="G71" s="54"/>
      <c r="H71" s="54"/>
      <c r="I71" s="54"/>
      <c r="J71" s="54"/>
    </row>
    <row r="72" spans="1:10" ht="11.25" customHeight="1">
      <c r="A72" s="136" t="s">
        <v>422</v>
      </c>
      <c r="B72" s="56" t="s">
        <v>423</v>
      </c>
      <c r="C72" s="136" t="s">
        <v>422</v>
      </c>
      <c r="D72" s="54"/>
      <c r="F72" s="54"/>
      <c r="G72" s="54"/>
      <c r="H72" s="54"/>
      <c r="I72" s="54"/>
      <c r="J72" s="54"/>
    </row>
    <row r="73" spans="1:10" ht="11.25" customHeight="1">
      <c r="A73" s="136" t="s">
        <v>424</v>
      </c>
      <c r="B73" s="56" t="s">
        <v>425</v>
      </c>
      <c r="C73" s="136" t="s">
        <v>424</v>
      </c>
      <c r="D73" s="54"/>
      <c r="F73" s="54"/>
      <c r="G73" s="54"/>
      <c r="H73" s="54"/>
      <c r="I73" s="54"/>
      <c r="J73" s="54"/>
    </row>
    <row r="74" spans="1:10" ht="11.25" customHeight="1">
      <c r="A74" s="136" t="s">
        <v>426</v>
      </c>
      <c r="B74" s="56" t="s">
        <v>427</v>
      </c>
      <c r="C74" s="136" t="s">
        <v>426</v>
      </c>
      <c r="D74" s="54"/>
      <c r="F74" s="54"/>
      <c r="G74" s="54"/>
      <c r="H74" s="54"/>
      <c r="I74" s="54"/>
      <c r="J74" s="54"/>
    </row>
    <row r="75" spans="1:10" ht="11.25" customHeight="1">
      <c r="A75" s="136" t="s">
        <v>428</v>
      </c>
      <c r="B75" s="56" t="s">
        <v>429</v>
      </c>
      <c r="C75" s="136" t="s">
        <v>428</v>
      </c>
      <c r="D75" s="54"/>
      <c r="F75" s="54"/>
      <c r="G75" s="54"/>
      <c r="H75" s="54"/>
      <c r="I75" s="54"/>
      <c r="J75" s="54"/>
    </row>
    <row r="76" spans="1:10" ht="11.25" customHeight="1">
      <c r="A76" s="136" t="s">
        <v>430</v>
      </c>
      <c r="B76" s="56" t="s">
        <v>431</v>
      </c>
      <c r="C76" s="136" t="s">
        <v>430</v>
      </c>
      <c r="D76" s="54"/>
      <c r="F76" s="54"/>
      <c r="G76" s="54"/>
      <c r="H76" s="54"/>
      <c r="I76" s="54"/>
      <c r="J76" s="54"/>
    </row>
    <row r="77" spans="1:10" ht="11.25" customHeight="1">
      <c r="A77" s="136" t="s">
        <v>432</v>
      </c>
      <c r="B77" s="56" t="s">
        <v>433</v>
      </c>
      <c r="C77" s="136" t="s">
        <v>432</v>
      </c>
      <c r="D77" s="54"/>
      <c r="F77" s="54"/>
      <c r="G77" s="54"/>
      <c r="H77" s="54"/>
      <c r="I77" s="54"/>
      <c r="J77" s="54"/>
    </row>
    <row r="78" spans="1:10" ht="11.25" customHeight="1">
      <c r="A78" s="136" t="s">
        <v>434</v>
      </c>
      <c r="B78" s="56" t="s">
        <v>435</v>
      </c>
      <c r="C78" s="136" t="s">
        <v>434</v>
      </c>
      <c r="D78" s="54"/>
      <c r="F78" s="54"/>
      <c r="G78" s="54"/>
      <c r="H78" s="54"/>
      <c r="I78" s="54"/>
      <c r="J78" s="54"/>
    </row>
    <row r="79" spans="1:10" ht="11.25" customHeight="1">
      <c r="A79" s="136" t="s">
        <v>436</v>
      </c>
      <c r="B79" s="56" t="s">
        <v>437</v>
      </c>
      <c r="C79" s="136" t="s">
        <v>436</v>
      </c>
      <c r="D79" s="54"/>
      <c r="F79" s="54"/>
      <c r="G79" s="54"/>
      <c r="H79" s="54"/>
      <c r="I79" s="54"/>
      <c r="J79" s="54"/>
    </row>
    <row r="80" spans="1:10" ht="11.25" customHeight="1">
      <c r="A80" s="136" t="s">
        <v>438</v>
      </c>
      <c r="B80" s="56" t="s">
        <v>439</v>
      </c>
      <c r="C80" s="136" t="s">
        <v>440</v>
      </c>
      <c r="D80" s="54"/>
      <c r="F80" s="54"/>
      <c r="G80" s="54"/>
      <c r="H80" s="54"/>
      <c r="I80" s="54"/>
      <c r="J80" s="54"/>
    </row>
    <row r="81" spans="1:10" ht="11.25" customHeight="1">
      <c r="A81" s="136" t="s">
        <v>441</v>
      </c>
      <c r="B81" s="56" t="s">
        <v>442</v>
      </c>
      <c r="C81" s="136" t="s">
        <v>441</v>
      </c>
      <c r="D81" s="54"/>
      <c r="F81" s="54"/>
      <c r="G81" s="54"/>
      <c r="H81" s="54"/>
      <c r="I81" s="54"/>
      <c r="J81" s="54"/>
    </row>
    <row r="82" spans="1:10" ht="11.25" customHeight="1">
      <c r="A82" s="136" t="s">
        <v>443</v>
      </c>
      <c r="B82" s="56" t="s">
        <v>444</v>
      </c>
      <c r="C82" s="136" t="s">
        <v>443</v>
      </c>
      <c r="D82" s="54"/>
      <c r="F82" s="54"/>
      <c r="G82" s="54"/>
      <c r="H82" s="54"/>
      <c r="I82" s="54"/>
      <c r="J82" s="54"/>
    </row>
    <row r="83" spans="1:10" ht="11.25" customHeight="1">
      <c r="A83" s="136" t="s">
        <v>445</v>
      </c>
      <c r="B83" s="56" t="s">
        <v>446</v>
      </c>
      <c r="C83" s="136" t="s">
        <v>445</v>
      </c>
      <c r="D83" s="54"/>
      <c r="F83" s="54"/>
      <c r="G83" s="54"/>
      <c r="H83" s="54"/>
      <c r="I83" s="54"/>
      <c r="J83" s="54"/>
    </row>
    <row r="84" spans="1:10" ht="11.25" customHeight="1">
      <c r="A84" s="138" t="s">
        <v>447</v>
      </c>
      <c r="B84" s="81"/>
      <c r="C84" s="138"/>
      <c r="D84" s="54"/>
      <c r="F84" s="54"/>
      <c r="G84" s="54"/>
      <c r="H84" s="54"/>
      <c r="I84" s="54"/>
      <c r="J84" s="54"/>
    </row>
    <row r="85" spans="1:10" ht="11.25" customHeight="1">
      <c r="A85" s="136" t="s">
        <v>448</v>
      </c>
      <c r="B85" s="56" t="s">
        <v>449</v>
      </c>
      <c r="C85" s="136" t="s">
        <v>448</v>
      </c>
      <c r="D85" s="54"/>
      <c r="F85" s="54"/>
      <c r="G85" s="54"/>
      <c r="H85" s="54"/>
      <c r="I85" s="54"/>
      <c r="J85" s="54"/>
    </row>
    <row r="86" spans="1:10" ht="11.25" customHeight="1">
      <c r="A86" s="136" t="s">
        <v>450</v>
      </c>
      <c r="B86" s="56" t="s">
        <v>451</v>
      </c>
      <c r="C86" s="136" t="s">
        <v>452</v>
      </c>
      <c r="D86" s="54"/>
      <c r="F86" s="54"/>
      <c r="G86" s="54"/>
      <c r="H86" s="54"/>
      <c r="I86" s="54"/>
      <c r="J86" s="54"/>
    </row>
    <row r="87" spans="1:10" ht="11.25" customHeight="1">
      <c r="A87" s="136" t="s">
        <v>453</v>
      </c>
      <c r="B87" s="56" t="s">
        <v>454</v>
      </c>
      <c r="C87" s="136" t="s">
        <v>455</v>
      </c>
      <c r="D87" s="54"/>
      <c r="F87" s="54"/>
      <c r="G87" s="54"/>
      <c r="H87" s="54"/>
      <c r="I87" s="54"/>
      <c r="J87" s="54"/>
    </row>
    <row r="88" spans="1:10" ht="11.25" customHeight="1">
      <c r="A88" s="136" t="s">
        <v>456</v>
      </c>
      <c r="B88" s="56" t="s">
        <v>457</v>
      </c>
      <c r="C88" s="136" t="s">
        <v>456</v>
      </c>
      <c r="D88" s="54"/>
      <c r="F88" s="54"/>
      <c r="G88" s="54"/>
      <c r="H88" s="54"/>
      <c r="I88" s="54"/>
      <c r="J88" s="54"/>
    </row>
    <row r="89" spans="1:10" ht="11.25" customHeight="1">
      <c r="A89" s="136" t="s">
        <v>458</v>
      </c>
      <c r="B89" s="56" t="s">
        <v>459</v>
      </c>
      <c r="C89" s="136" t="s">
        <v>458</v>
      </c>
      <c r="D89" s="54"/>
      <c r="F89" s="54"/>
      <c r="G89" s="54"/>
      <c r="H89" s="54"/>
      <c r="I89" s="54"/>
      <c r="J89" s="54"/>
    </row>
    <row r="90" spans="1:10" ht="11.25" customHeight="1">
      <c r="A90" s="136" t="s">
        <v>460</v>
      </c>
      <c r="B90" s="56" t="s">
        <v>461</v>
      </c>
      <c r="C90" s="136" t="s">
        <v>460</v>
      </c>
      <c r="D90" s="54"/>
      <c r="F90" s="54"/>
      <c r="G90" s="54"/>
      <c r="H90" s="54"/>
      <c r="I90" s="54"/>
      <c r="J90" s="54"/>
    </row>
    <row r="91" spans="1:10" ht="11.25" customHeight="1">
      <c r="A91" s="54"/>
      <c r="B91" s="54"/>
      <c r="C91" s="81"/>
      <c r="D91" s="54"/>
      <c r="F91" s="54"/>
      <c r="G91" s="54"/>
      <c r="H91" s="54"/>
      <c r="I91" s="54"/>
      <c r="J91" s="54"/>
    </row>
    <row r="92" spans="1:10" ht="11.25" customHeight="1">
      <c r="A92" s="54"/>
      <c r="B92" s="54"/>
      <c r="C92" s="54"/>
      <c r="D92" s="54"/>
      <c r="F92" s="54"/>
      <c r="G92" s="54"/>
      <c r="H92" s="54"/>
      <c r="I92" s="54"/>
      <c r="J92" s="54"/>
    </row>
    <row r="93" spans="1:10" ht="10.5" customHeight="1">
      <c r="A93" s="54"/>
      <c r="B93" s="54"/>
      <c r="C93" s="54"/>
      <c r="G93" s="54"/>
    </row>
    <row r="94" spans="1:10" ht="10.5" customHeight="1">
      <c r="A94" s="54"/>
      <c r="B94" s="54"/>
      <c r="C94" s="54"/>
      <c r="G94" s="5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4018-05A6-ED28-0918-792426C941F9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C16B-C79D-D555-FF87-FE06E386F178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462</v>
      </c>
      <c r="C1" s="1" t="s">
        <v>463</v>
      </c>
    </row>
    <row r="2" spans="2:5" ht="11.25" customHeight="1">
      <c r="B2" s="46" t="s">
        <v>464</v>
      </c>
      <c r="C2" s="46" t="s">
        <v>465</v>
      </c>
      <c r="D2" t="s">
        <v>466</v>
      </c>
      <c r="E2" t="s">
        <v>467</v>
      </c>
    </row>
    <row r="3" spans="2:5" ht="10.5" customHeight="1">
      <c r="B3" s="1" t="s">
        <v>468</v>
      </c>
      <c r="C3" s="1" t="s">
        <v>469</v>
      </c>
      <c r="D3">
        <v>2025</v>
      </c>
      <c r="E3" t="s">
        <v>470</v>
      </c>
    </row>
    <row r="4" spans="2:5" ht="10.5" customHeight="1">
      <c r="B4" s="1" t="s">
        <v>471</v>
      </c>
      <c r="C4" s="1" t="s">
        <v>472</v>
      </c>
      <c r="D4">
        <v>2025</v>
      </c>
      <c r="E4" t="s">
        <v>470</v>
      </c>
    </row>
    <row r="5" spans="2:5" ht="10.5" customHeight="1">
      <c r="B5" s="1" t="s">
        <v>473</v>
      </c>
      <c r="C5" s="1" t="s">
        <v>474</v>
      </c>
      <c r="D5">
        <v>2025</v>
      </c>
      <c r="E5" t="s">
        <v>470</v>
      </c>
    </row>
    <row r="6" spans="2:5" ht="10.5" customHeight="1">
      <c r="B6" s="1" t="s">
        <v>475</v>
      </c>
      <c r="C6" s="1" t="s">
        <v>476</v>
      </c>
      <c r="D6">
        <v>2025</v>
      </c>
      <c r="E6" t="s">
        <v>470</v>
      </c>
    </row>
    <row r="7" spans="2:5" ht="10.5" customHeight="1">
      <c r="B7" s="1" t="s">
        <v>477</v>
      </c>
      <c r="C7" s="1" t="s">
        <v>478</v>
      </c>
      <c r="D7">
        <v>2025</v>
      </c>
      <c r="E7" t="s">
        <v>470</v>
      </c>
    </row>
    <row r="8" spans="2:5" ht="10.5" customHeight="1">
      <c r="B8" s="1" t="s">
        <v>479</v>
      </c>
      <c r="C8" s="1" t="s">
        <v>480</v>
      </c>
      <c r="D8">
        <v>2025</v>
      </c>
      <c r="E8" t="s">
        <v>470</v>
      </c>
    </row>
    <row r="9" spans="2:5" ht="10.5" customHeight="1">
      <c r="B9" s="1" t="s">
        <v>481</v>
      </c>
      <c r="C9" s="1" t="s">
        <v>482</v>
      </c>
      <c r="D9">
        <v>2025</v>
      </c>
      <c r="E9" t="s">
        <v>470</v>
      </c>
    </row>
    <row r="10" spans="2:5" ht="10.5" customHeight="1">
      <c r="B10" s="1" t="s">
        <v>483</v>
      </c>
      <c r="C10" s="1" t="s">
        <v>484</v>
      </c>
      <c r="D10">
        <v>2025</v>
      </c>
      <c r="E10" t="s">
        <v>470</v>
      </c>
    </row>
    <row r="11" spans="2:5" ht="10.5" customHeight="1">
      <c r="B11" s="1" t="s">
        <v>485</v>
      </c>
      <c r="C11" s="1" t="s">
        <v>486</v>
      </c>
      <c r="D11">
        <v>2025</v>
      </c>
      <c r="E11" t="s">
        <v>470</v>
      </c>
    </row>
    <row r="12" spans="2:5" ht="10.5" customHeight="1">
      <c r="B12" s="1" t="s">
        <v>487</v>
      </c>
      <c r="C12" s="1" t="s">
        <v>488</v>
      </c>
      <c r="D12">
        <v>2025</v>
      </c>
      <c r="E12" t="s">
        <v>470</v>
      </c>
    </row>
    <row r="13" spans="2:5" ht="10.5" customHeight="1">
      <c r="B13" s="1" t="s">
        <v>489</v>
      </c>
      <c r="C13" s="1" t="s">
        <v>490</v>
      </c>
      <c r="D13">
        <v>2025</v>
      </c>
      <c r="E13" t="s">
        <v>470</v>
      </c>
    </row>
    <row r="14" spans="2:5" ht="10.5" customHeight="1">
      <c r="B14" s="1" t="s">
        <v>491</v>
      </c>
      <c r="C14" s="1" t="s">
        <v>492</v>
      </c>
      <c r="D14">
        <v>2025</v>
      </c>
      <c r="E14" t="s">
        <v>470</v>
      </c>
    </row>
    <row r="15" spans="2:5" ht="10.5" customHeight="1">
      <c r="B15" s="1" t="s">
        <v>493</v>
      </c>
      <c r="C15" s="1" t="s">
        <v>494</v>
      </c>
      <c r="D15">
        <v>2025</v>
      </c>
      <c r="E15" t="s">
        <v>470</v>
      </c>
    </row>
    <row r="16" spans="2:5" ht="10.5" customHeight="1">
      <c r="B16" s="1" t="s">
        <v>495</v>
      </c>
      <c r="C16" s="1" t="s">
        <v>496</v>
      </c>
      <c r="D16">
        <v>2025</v>
      </c>
      <c r="E16" t="s">
        <v>470</v>
      </c>
    </row>
    <row r="17" spans="2:5" ht="10.5" customHeight="1">
      <c r="B17" s="1" t="s">
        <v>497</v>
      </c>
      <c r="C17" s="1" t="s">
        <v>498</v>
      </c>
      <c r="D17">
        <v>2025</v>
      </c>
      <c r="E17" t="s">
        <v>470</v>
      </c>
    </row>
    <row r="18" spans="2:5" ht="10.5" customHeight="1">
      <c r="B18" s="1" t="s">
        <v>499</v>
      </c>
      <c r="C18" s="1" t="s">
        <v>500</v>
      </c>
      <c r="D18">
        <v>2025</v>
      </c>
      <c r="E18" t="s">
        <v>470</v>
      </c>
    </row>
    <row r="19" spans="2:5" ht="10.5" customHeight="1">
      <c r="B19" s="1" t="s">
        <v>501</v>
      </c>
      <c r="C19" s="1" t="s">
        <v>502</v>
      </c>
      <c r="D19">
        <v>2025</v>
      </c>
      <c r="E19" t="s">
        <v>470</v>
      </c>
    </row>
    <row r="20" spans="2:5" ht="10.5" customHeight="1">
      <c r="B20" s="1" t="s">
        <v>503</v>
      </c>
      <c r="C20" s="1" t="s">
        <v>504</v>
      </c>
      <c r="D20">
        <v>2025</v>
      </c>
      <c r="E20" t="s">
        <v>470</v>
      </c>
    </row>
    <row r="21" spans="2:5" ht="10.5" customHeight="1">
      <c r="B21" s="1" t="s">
        <v>503</v>
      </c>
      <c r="C21" s="1" t="s">
        <v>505</v>
      </c>
      <c r="D21">
        <v>2025</v>
      </c>
      <c r="E21" t="s">
        <v>470</v>
      </c>
    </row>
    <row r="22" spans="2:5" ht="10.5" customHeight="1">
      <c r="B22" s="1" t="s">
        <v>503</v>
      </c>
      <c r="C22" s="1" t="s">
        <v>506</v>
      </c>
      <c r="D22">
        <v>2025</v>
      </c>
      <c r="E22" t="s">
        <v>470</v>
      </c>
    </row>
    <row r="23" spans="2:5" ht="10.5" customHeight="1">
      <c r="B23" s="1" t="s">
        <v>503</v>
      </c>
      <c r="C23" s="1" t="s">
        <v>507</v>
      </c>
      <c r="D23">
        <v>2025</v>
      </c>
      <c r="E23" t="s">
        <v>470</v>
      </c>
    </row>
    <row r="24" spans="2:5" ht="10.5" customHeight="1">
      <c r="B24" s="1" t="s">
        <v>503</v>
      </c>
      <c r="C24" s="1" t="s">
        <v>508</v>
      </c>
      <c r="D24">
        <v>2025</v>
      </c>
      <c r="E24" t="s">
        <v>470</v>
      </c>
    </row>
    <row r="25" spans="2:5" ht="10.5" customHeight="1">
      <c r="B25" s="1" t="s">
        <v>503</v>
      </c>
      <c r="C25" s="1" t="s">
        <v>509</v>
      </c>
      <c r="D25">
        <v>2025</v>
      </c>
      <c r="E25" t="s">
        <v>470</v>
      </c>
    </row>
    <row r="26" spans="2:5" ht="10.5" customHeight="1">
      <c r="B26" s="1" t="s">
        <v>503</v>
      </c>
      <c r="C26" s="1" t="s">
        <v>510</v>
      </c>
      <c r="D26">
        <v>2025</v>
      </c>
      <c r="E26" t="s">
        <v>470</v>
      </c>
    </row>
    <row r="27" spans="2:5" ht="10.5" customHeight="1">
      <c r="B27" s="1" t="s">
        <v>503</v>
      </c>
      <c r="C27" s="1" t="s">
        <v>511</v>
      </c>
      <c r="D27">
        <v>2025</v>
      </c>
      <c r="E27" t="s">
        <v>470</v>
      </c>
    </row>
    <row r="28" spans="2:5" ht="10.5" customHeight="1">
      <c r="B28" s="1" t="s">
        <v>503</v>
      </c>
      <c r="C28" s="1" t="s">
        <v>512</v>
      </c>
      <c r="D28">
        <v>2025</v>
      </c>
      <c r="E28" t="s">
        <v>470</v>
      </c>
    </row>
    <row r="29" spans="2:5" ht="10.5" customHeight="1">
      <c r="B29" s="1" t="s">
        <v>503</v>
      </c>
      <c r="C29" s="1" t="s">
        <v>513</v>
      </c>
      <c r="D29">
        <v>2025</v>
      </c>
      <c r="E29" t="s">
        <v>470</v>
      </c>
    </row>
    <row r="30" spans="2:5" ht="10.5" customHeight="1">
      <c r="B30" s="1" t="s">
        <v>503</v>
      </c>
      <c r="C30" s="1" t="s">
        <v>514</v>
      </c>
      <c r="D30">
        <v>2025</v>
      </c>
      <c r="E30" t="s">
        <v>470</v>
      </c>
    </row>
    <row r="31" spans="2:5" ht="10.5" customHeight="1">
      <c r="B31" s="1" t="s">
        <v>503</v>
      </c>
      <c r="C31" s="1" t="s">
        <v>515</v>
      </c>
      <c r="D31">
        <v>2025</v>
      </c>
      <c r="E31" t="s">
        <v>470</v>
      </c>
    </row>
    <row r="32" spans="2:5" ht="10.5" customHeight="1">
      <c r="B32" s="1" t="s">
        <v>503</v>
      </c>
      <c r="C32" s="1" t="s">
        <v>52</v>
      </c>
      <c r="D32">
        <v>2025</v>
      </c>
      <c r="E32" t="s">
        <v>470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C0E8-DC14-06D9-58B8-F857B64EE7C8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2" t="s">
        <v>516</v>
      </c>
    </row>
    <row r="10" spans="2:2" ht="21" customHeight="1">
      <c r="B10" s="130" t="s">
        <v>517</v>
      </c>
    </row>
    <row r="11" spans="2:2" ht="52.5" customHeight="1">
      <c r="B11" s="130" t="s">
        <v>518</v>
      </c>
    </row>
    <row r="12" spans="2:2" ht="21" customHeight="1">
      <c r="B12" s="130" t="s">
        <v>519</v>
      </c>
    </row>
    <row r="13" spans="2:2" ht="42" customHeight="1">
      <c r="B13" s="130" t="s">
        <v>520</v>
      </c>
    </row>
    <row r="14" spans="2:2" ht="42" customHeight="1">
      <c r="B14" s="130" t="s">
        <v>520</v>
      </c>
    </row>
    <row r="15" spans="2:2" ht="21" customHeight="1">
      <c r="B15" s="130" t="s">
        <v>521</v>
      </c>
    </row>
    <row r="16" spans="2:2" ht="10.5" customHeight="1">
      <c r="B16" s="131"/>
    </row>
    <row r="17" spans="2:2" ht="10.5" customHeight="1">
      <c r="B17" s="131"/>
    </row>
    <row r="18" spans="2:2" ht="10.5" customHeight="1">
      <c r="B18" s="131"/>
    </row>
    <row r="19" spans="2:2" ht="10.5" customHeight="1">
      <c r="B19" s="131"/>
    </row>
    <row r="20" spans="2:2" ht="21" customHeight="1">
      <c r="B20" s="130" t="s">
        <v>522</v>
      </c>
    </row>
    <row r="21" spans="2:2" ht="10.5" customHeight="1">
      <c r="B21" s="130" t="s">
        <v>523</v>
      </c>
    </row>
    <row r="22" spans="2:2" ht="31.5" customHeight="1">
      <c r="B22" s="130" t="s">
        <v>524</v>
      </c>
    </row>
    <row r="23" spans="2:2" ht="10.5" customHeight="1">
      <c r="B23" s="130" t="s">
        <v>525</v>
      </c>
    </row>
    <row r="24" spans="2:2" ht="10.5" customHeight="1">
      <c r="B24" s="130" t="s">
        <v>526</v>
      </c>
    </row>
    <row r="25" spans="2:2" ht="21" customHeight="1">
      <c r="B25" s="130" t="s">
        <v>527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9628-6209-A0F8-228A-A52662E2B6E8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528</v>
      </c>
      <c r="B1" t="s">
        <v>529</v>
      </c>
    </row>
    <row r="2" spans="1:2" ht="10.5" customHeight="1">
      <c r="A2" s="1" t="s">
        <v>530</v>
      </c>
      <c r="B2" t="s">
        <v>251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188</vt:i4>
      </vt:variant>
    </vt:vector>
  </HeadingPairs>
  <TitlesOfParts>
    <vt:vector size="206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Admin</cp:lastModifiedBy>
  <cp:lastPrinted>2026-02-10T09:42:49Z</cp:lastPrinted>
  <dcterms:created xsi:type="dcterms:W3CDTF">2021-03-11T11:50:48Z</dcterms:created>
  <dcterms:modified xsi:type="dcterms:W3CDTF">2026-02-10T09:42:52Z</dcterms:modified>
</cp:coreProperties>
</file>